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Сессии 2026\Курск\ТО и РПР ОТ\"/>
    </mc:Choice>
  </mc:AlternateContent>
  <bookViews>
    <workbookView xWindow="0" yWindow="0" windowWidth="15360" windowHeight="8340"/>
  </bookViews>
  <sheets>
    <sheet name="Расчет ЦК" sheetId="1" r:id="rId1"/>
  </sheets>
  <definedNames>
    <definedName name="_xlnm._FilterDatabase" localSheetId="0" hidden="1">'Расчет ЦК'!$J$1:$J$73</definedName>
    <definedName name="Z_1F4013FB_034F_4E77_8BA4_990079245C04_.wvu.PrintArea" localSheetId="0" hidden="1">'Расчет ЦК'!$A$1:$M$73</definedName>
    <definedName name="Z_DCFEB137_D3C3_458C_B3FD_A6104F56F5DF_.wvu.PrintArea" localSheetId="0" hidden="1">'Расчет ЦК'!$A$1:$M$73</definedName>
    <definedName name="Z_F263C406_08CA_4FB1_9F65_5C2FB05B447E_.wvu.PrintArea" localSheetId="0" hidden="1">'Расчет ЦК'!$A$1:$M$73</definedName>
  </definedNames>
  <calcPr calcId="15251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N71" i="1" l="1"/>
  <c r="N72" i="1"/>
  <c r="M14" i="1" l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2" i="1"/>
  <c r="M63" i="1"/>
  <c r="M64" i="1"/>
  <c r="M65" i="1"/>
  <c r="M66" i="1"/>
  <c r="M67" i="1"/>
  <c r="M68" i="1"/>
  <c r="M69" i="1"/>
  <c r="M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4" i="1"/>
  <c r="J65" i="1"/>
  <c r="J66" i="1"/>
  <c r="J67" i="1"/>
  <c r="J68" i="1"/>
  <c r="J69" i="1"/>
  <c r="J13" i="1"/>
</calcChain>
</file>

<file path=xl/sharedStrings.xml><?xml version="1.0" encoding="utf-8"?>
<sst xmlns="http://schemas.openxmlformats.org/spreadsheetml/2006/main" count="379" uniqueCount="84">
  <si>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</si>
  <si>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</si>
  <si>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</si>
  <si>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</si>
  <si>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</si>
  <si>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</si>
  <si>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</si>
  <si>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>Ср. рыночная цена за единицу
(руб.)</t>
  </si>
  <si>
    <t>Итоговое значение НМЦК (ЦК) (руб.)</t>
  </si>
  <si>
    <t xml:space="preserve">Всего
НМЦК (ЦК) с учетом ЛБО (руб.)
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</si>
  <si>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</si>
  <si>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</si>
  <si>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</si>
  <si>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</si>
  <si>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-</t>
  </si>
  <si>
    <t xml:space="preserve">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
</t>
  </si>
  <si>
    <t xml:space="preserve">Используемый метод определения  начальной цены единицы товара (работы, услуги) и начальной суммы цен единиц товаров (работ, услуг): </t>
  </si>
  <si>
    <t>В соответствии со статьей 22 Закона о контрактной системе № 44-ФЗ для определения начальной цены единицы услуги, начальной цены единицы товара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</si>
  <si>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>Расчет начальной цены единицы услуги и начальной суммы цен единиц услуг, начальной цены единицы товара и начальной суммы цен единиц товаров</t>
  </si>
  <si>
    <t>человеко-час</t>
  </si>
  <si>
    <t>ТО и Ремонт оргтехники</t>
  </si>
  <si>
    <t>ИТОГО НМЦК/ЦК</t>
  </si>
  <si>
    <t>Начальная сумма цен единиц товара</t>
  </si>
  <si>
    <t>Начальная сумма единиц работы (услуги)</t>
  </si>
  <si>
    <t>Максимальное значение цены контракта в соответствии с лимитами бюджетных обязательств</t>
  </si>
  <si>
    <t>Для МФУ F+imaging M40ADN</t>
  </si>
  <si>
    <t>Для принтера Hewlett-Packard LaserJet P2035, P2055</t>
  </si>
  <si>
    <t>Блок формирования изображения</t>
  </si>
  <si>
    <t>Линейка сканирования</t>
  </si>
  <si>
    <t>Площадка отделения из кассеты</t>
  </si>
  <si>
    <t>Ролик захвата из кассеты</t>
  </si>
  <si>
    <t>Ремонтный комплект</t>
  </si>
  <si>
    <t>Для принтера или МФУ (тип 2)</t>
  </si>
  <si>
    <t>Для принтера или МФУ (тип 3)</t>
  </si>
  <si>
    <t>шт.</t>
  </si>
  <si>
    <t>Вал выхода бумаги из узла термозакрепления</t>
  </si>
  <si>
    <t>Вал переноса заряда</t>
  </si>
  <si>
    <t>Вентилятор</t>
  </si>
  <si>
    <t>Вспомогательный ролик протяжки бумаги из кассеты (лоток 2)</t>
  </si>
  <si>
    <t>Главный мотор</t>
  </si>
  <si>
    <t>Датчик наличия бумаги в лотке ручной подачи (лоток 1)</t>
  </si>
  <si>
    <t>Нагревательный элемент узла термозакрепления (220 В)</t>
  </si>
  <si>
    <t>Направляющая бумаги от узла подачи к узлу термозакрепления (в сборе)</t>
  </si>
  <si>
    <t>Переключатель</t>
  </si>
  <si>
    <t>Площадка отделения бумаги из кассеты на 250 листов (лоток 2)</t>
  </si>
  <si>
    <t>Площадка отделения бумаги из кассеты на 500 листов (лоток 2, лоток 3)</t>
  </si>
  <si>
    <t>Площадка отделения бумаги из лотка ручной подачи (лоток 1)</t>
  </si>
  <si>
    <t>Привод узла выхода бумаги (в сборе)</t>
  </si>
  <si>
    <t>Прижимной вал</t>
  </si>
  <si>
    <t>Ролик выхода бумаги (направляющий)</t>
  </si>
  <si>
    <t>Ролик захвата бумаги из кассеты на 250 листов (лоток 2)</t>
  </si>
  <si>
    <t>Ролик захвата бумаги из лотка ручной подачи (лоток 1)</t>
  </si>
  <si>
    <t>Соленоид узла захвата бумаги из кассеты (лоток 2)</t>
  </si>
  <si>
    <t>Соленоид узла захвата бумаги из лотка ручной подачи (лоток 1)</t>
  </si>
  <si>
    <t>Термоплёнка (смазка в комплекте)</t>
  </si>
  <si>
    <t>Узел выхода бумаги (в сборе)</t>
  </si>
  <si>
    <t>Узел регистрации (в сборе)</t>
  </si>
  <si>
    <t>Для МФУ НР LaserJet M1536dnf</t>
  </si>
  <si>
    <t>Лоток подачи автоподатчика документов</t>
  </si>
  <si>
    <t>Узел захвата бумаги из автоподатчика документов, в сборе</t>
  </si>
  <si>
    <t>Ролик захвата бумаги из лотка подачи</t>
  </si>
  <si>
    <t>Площадка отделения бумаги из лотка подачи</t>
  </si>
  <si>
    <t>Узел захвата бумаги, в сборе</t>
  </si>
  <si>
    <t>Панель управления</t>
  </si>
  <si>
    <t>Шлейф (11 жил, 73 см)</t>
  </si>
  <si>
    <t>Шлейф каретки сканера (655 мм)</t>
  </si>
  <si>
    <t>Соленоид узла двухсторонней печати</t>
  </si>
  <si>
    <t>Датчик выхода бумаги</t>
  </si>
  <si>
    <t>Блок лазера</t>
  </si>
  <si>
    <t>Плата контроллера напряжения (220В)</t>
  </si>
  <si>
    <t>Держатель с шестерней привода картриджа в сборе</t>
  </si>
  <si>
    <t>Комплект из двух роликов ADF+ось</t>
  </si>
  <si>
    <t>Плата DC-контроллера (разьем J207)</t>
  </si>
  <si>
    <t>Ролик захвата бумаги ADF</t>
  </si>
  <si>
    <t>Ролик захвата бумаги из лотков 2, 3</t>
  </si>
  <si>
    <t>Ролик отделения бумаги ADF</t>
  </si>
  <si>
    <t>Термоэлемент (220В)</t>
  </si>
  <si>
    <t>Для принтера HP LaserJet Pro M401dn</t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</si>
  <si>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Оказание услуг по техническому обслуживанию и регламентно-профилактическому ремонту оргтехники для обеспечения нужд Управления федерального казначейства по Курской области.</t>
    </r>
  </si>
  <si>
    <t>Источник №3                         Вх. № 7093 от 25.06.2026</t>
  </si>
  <si>
    <t>Источник №1                        Вх. № 7091 от 25.06.2026</t>
  </si>
  <si>
    <t>Источник №2                           Вх. № 7090 от 25.06.2026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</si>
  <si>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5 организаций: исх. от 24.06.2026 № 50-09-19/4158, в ЕИС от 24.06.2026 № 0828100000726000619. Ответ получен от 3 (трех) организаций на основании данной информации произведен расчет начальной суммы цен единиц услуг и начальной суммы цен единиц товаров: Источник № 1 - вх от 25.06.2026 № 7091, Источник № 2 - вх от 25.06.2026 № 7090, Источник № 3 - вх от 25.06.2026 № 7093.</t>
    </r>
  </si>
  <si>
    <r>
      <rPr>
        <b/>
        <sz val="12"/>
        <color theme="1"/>
        <rFont val="Times New Roman"/>
        <family val="1"/>
        <charset val="204"/>
      </rPr>
      <t>Дата подготовки обоснования начальной цены единицы товара (работы, услуги):</t>
    </r>
    <r>
      <rPr>
        <sz val="12"/>
        <color theme="1"/>
        <rFont val="Times New Roman"/>
        <family val="1"/>
        <charset val="204"/>
      </rPr>
      <t xml:space="preserve"> 29.06.2026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</si>
</sst>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9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3" fillId="15" borderId="0" xfId="0" applyFont="1" applyFill="1"/>
    <xf numFmtId="0" fontId="4" fillId="15" borderId="0" xfId="0" applyFont="1" applyFill="1" applyAlignment="1">
      <alignment vertical="top" wrapText="1"/>
    </xf>
    <xf numFmtId="2" fontId="25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center" vertical="center" wrapText="1"/>
    </xf>
    <xf numFmtId="4" fontId="28" fillId="0" borderId="13" xfId="0" applyNumberFormat="1" applyFont="1" applyFill="1" applyBorder="1" applyAlignment="1">
      <alignment horizontal="center" vertical="center" wrapText="1"/>
    </xf>
    <xf numFmtId="2" fontId="26" fillId="15" borderId="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left" vertical="center" wrapText="1"/>
    </xf>
    <xf numFmtId="0" fontId="25" fillId="0" borderId="16" xfId="0" applyFont="1" applyFill="1" applyBorder="1" applyAlignment="1">
      <alignment horizontal="center" vertical="center" wrapText="1"/>
    </xf>
    <xf numFmtId="4" fontId="25" fillId="0" borderId="16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Border="1"/>
    <xf numFmtId="0" fontId="21" fillId="15" borderId="0" xfId="0" applyFont="1" applyFill="1" applyAlignment="1">
      <alignment vertical="center"/>
    </xf>
    <xf numFmtId="0" fontId="4" fillId="15" borderId="0" xfId="27" applyFont="1" applyFill="1" applyAlignment="1">
      <alignment horizontal="center" vertical="top" wrapText="1"/>
    </xf>
    <xf numFmtId="0" fontId="3" fillId="15" borderId="0" xfId="0" applyFont="1" applyFill="1" applyBorder="1" applyAlignment="1">
      <alignment horizontal="left" vertical="top"/>
    </xf>
    <xf numFmtId="164" fontId="30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25" fillId="16" borderId="1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2" fontId="25" fillId="16" borderId="11" xfId="0" applyNumberFormat="1" applyFont="1" applyFill="1" applyBorder="1" applyAlignment="1">
      <alignment horizontal="center" vertical="center" wrapText="1"/>
    </xf>
    <xf numFmtId="4" fontId="25" fillId="16" borderId="11" xfId="0" applyNumberFormat="1" applyFont="1" applyFill="1" applyBorder="1" applyAlignment="1">
      <alignment horizontal="center" vertical="center" wrapText="1"/>
    </xf>
    <xf numFmtId="4" fontId="32" fillId="0" borderId="14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 wrapText="1"/>
    </xf>
    <xf numFmtId="2" fontId="32" fillId="15" borderId="1" xfId="0" applyNumberFormat="1" applyFont="1" applyFill="1" applyBorder="1" applyAlignment="1">
      <alignment horizontal="center" vertical="center"/>
    </xf>
    <xf numFmtId="2" fontId="30" fillId="16" borderId="11" xfId="0" applyNumberFormat="1" applyFont="1" applyFill="1" applyBorder="1" applyAlignment="1">
      <alignment horizontal="center" vertical="center" wrapText="1"/>
    </xf>
    <xf numFmtId="2" fontId="32" fillId="16" borderId="1" xfId="0" applyNumberFormat="1" applyFont="1" applyFill="1" applyBorder="1" applyAlignment="1">
      <alignment horizontal="center" vertical="center"/>
    </xf>
    <xf numFmtId="4" fontId="32" fillId="0" borderId="20" xfId="0" applyNumberFormat="1" applyFont="1" applyFill="1" applyBorder="1" applyAlignment="1">
      <alignment horizontal="center" vertical="center" wrapText="1"/>
    </xf>
    <xf numFmtId="4" fontId="32" fillId="0" borderId="12" xfId="0" applyNumberFormat="1" applyFont="1" applyFill="1" applyBorder="1" applyAlignment="1">
      <alignment horizontal="center" vertical="center" wrapText="1"/>
    </xf>
    <xf numFmtId="4" fontId="32" fillId="0" borderId="21" xfId="0" applyNumberFormat="1" applyFont="1" applyFill="1" applyBorder="1" applyAlignment="1">
      <alignment horizontal="center" vertical="center" wrapText="1"/>
    </xf>
    <xf numFmtId="4" fontId="30" fillId="16" borderId="11" xfId="0" applyNumberFormat="1" applyFont="1" applyFill="1" applyBorder="1" applyAlignment="1">
      <alignment horizontal="center" vertical="center" wrapText="1"/>
    </xf>
    <xf numFmtId="164" fontId="30" fillId="15" borderId="1" xfId="0" applyNumberFormat="1" applyFont="1" applyFill="1" applyBorder="1" applyAlignment="1">
      <alignment horizontal="center" vertical="center" wrapText="1"/>
    </xf>
    <xf numFmtId="164" fontId="30" fillId="15" borderId="14" xfId="0" applyNumberFormat="1" applyFont="1" applyFill="1" applyBorder="1" applyAlignment="1">
      <alignment horizontal="center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3" fillId="15" borderId="0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8" fillId="15" borderId="18" xfId="0" applyFont="1" applyFill="1" applyBorder="1" applyAlignment="1">
      <alignment horizontal="right" vertical="center" wrapText="1"/>
    </xf>
    <xf numFmtId="0" fontId="28" fillId="15" borderId="17" xfId="0" applyFont="1" applyFill="1" applyBorder="1" applyAlignment="1">
      <alignment horizontal="right" vertical="center" wrapText="1"/>
    </xf>
    <xf numFmtId="0" fontId="28" fillId="15" borderId="19" xfId="0" applyFont="1" applyFill="1" applyBorder="1" applyAlignment="1">
      <alignment horizontal="right" vertical="center" wrapText="1"/>
    </xf>
    <xf numFmtId="0" fontId="28" fillId="15" borderId="13" xfId="0" applyFont="1" applyFill="1" applyBorder="1" applyAlignment="1">
      <alignment horizontal="right" vertical="center" wrapText="1"/>
    </xf>
    <xf numFmtId="0" fontId="28" fillId="15" borderId="15" xfId="0" applyFont="1" applyFill="1" applyBorder="1" applyAlignment="1">
      <alignment horizontal="right" vertical="center" wrapText="1"/>
    </xf>
    <xf numFmtId="0" fontId="28" fillId="15" borderId="14" xfId="0" applyFont="1" applyFill="1" applyBorder="1" applyAlignment="1">
      <alignment horizontal="right" vertical="center" wrapText="1"/>
    </xf>
    <xf numFmtId="0" fontId="27" fillId="0" borderId="13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right"/>
    </xf>
    <xf numFmtId="0" fontId="27" fillId="0" borderId="14" xfId="0" applyFont="1" applyFill="1" applyBorder="1" applyAlignment="1">
      <alignment horizontal="right"/>
    </xf>
    <xf numFmtId="0" fontId="23" fillId="15" borderId="0" xfId="0" applyFont="1" applyFill="1" applyAlignment="1">
      <alignment horizontal="left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4" fontId="26" fillId="0" borderId="12" xfId="0" applyNumberFormat="1" applyFont="1" applyFill="1" applyBorder="1" applyAlignment="1">
      <alignment horizontal="center" vertical="center" wrapText="1"/>
    </xf>
    <xf numFmtId="4" fontId="26" fillId="0" borderId="16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Fill="1" applyBorder="1" applyAlignment="1">
      <alignment horizontal="center" vertical="center" wrapText="1"/>
    </xf>
    <xf numFmtId="0" fontId="23" fillId="15" borderId="0" xfId="0" applyFont="1" applyFill="1" applyBorder="1" applyAlignment="1">
      <alignment horizontal="left" vertical="top" wrapText="1"/>
    </xf>
    <xf numFmtId="0" fontId="23" fillId="15" borderId="0" xfId="0" applyFont="1" applyFill="1" applyBorder="1" applyAlignment="1">
      <alignment horizontal="left" vertical="top"/>
    </xf>
    <xf numFmtId="0" fontId="21" fillId="15" borderId="0" xfId="0" applyFont="1" applyFill="1" applyBorder="1" applyAlignment="1">
      <alignment horizontal="left" vertical="top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view="pageBreakPreview" zoomScaleNormal="70" zoomScaleSheetLayoutView="100" workbookViewId="0">
      <selection activeCell="E14" sqref="E14"/>
    </sheetView>
  </sheetViews>
  <sheetFormatPr defaultColWidth="9.140625" defaultRowHeight="15.75" x14ac:dyDescent="0.25"/>
  <cols>
    <col min="1" max="1" width="5.7109375" style="1" customWidth="1"/>
    <col min="2" max="2" width="15.7109375" style="1" customWidth="1"/>
    <col min="3" max="3" width="50.710937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3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20.100000000000001" customHeight="1" x14ac:dyDescent="0.25">
      <c r="A1" s="58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5">
      <c r="A2" s="32" t="s">
        <v>83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11"/>
      <c r="N2" s="11"/>
      <c r="O2" s="11"/>
    </row>
    <row r="3" spans="1:15" ht="15.75" customHeight="1" x14ac:dyDescent="0.25">
      <c r="A3" s="59" t="s">
        <v>78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5.75" customHeight="1" x14ac:dyDescent="0.25">
      <c r="A4" s="82" t="s">
        <v>16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23"/>
      <c r="M4" s="12"/>
      <c r="N4" s="12"/>
      <c r="O4" s="11"/>
    </row>
    <row r="5" spans="1:15" ht="31.5" customHeight="1" x14ac:dyDescent="0.25">
      <c r="A5" s="60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ht="51" customHeight="1" x14ac:dyDescent="0.25">
      <c r="A6" s="87" t="s">
        <v>82</v>
      </c>
      <c r="B6" s="88"/>
      <c r="C6" s="89"/>
      <c r="D6" s="89"/>
      <c r="E6" s="89"/>
      <c r="F6" s="89"/>
      <c r="G6" s="89"/>
      <c r="H6" s="89"/>
      <c r="I6" s="89"/>
      <c r="J6" s="89"/>
      <c r="K6" s="89"/>
      <c r="L6" s="34"/>
      <c r="M6" s="12"/>
      <c r="N6" s="12"/>
      <c r="O6" s="11"/>
    </row>
    <row r="7" spans="1:15" x14ac:dyDescent="0.25">
      <c r="A7" s="70" t="s">
        <v>0</v>
      </c>
      <c r="B7" s="67" t="s">
        <v>4</v>
      </c>
      <c r="C7" s="67" t="s">
        <v>3</v>
      </c>
      <c r="D7" s="67" t="s">
        <v>11</v>
      </c>
      <c r="E7" s="67" t="s">
        <v>1</v>
      </c>
      <c r="F7" s="67" t="s">
        <v>2</v>
      </c>
      <c r="G7" s="64" t="s">
        <v>18</v>
      </c>
      <c r="H7" s="65"/>
      <c r="I7" s="65"/>
      <c r="J7" s="65"/>
      <c r="K7" s="65"/>
      <c r="L7" s="65"/>
      <c r="M7" s="66"/>
      <c r="N7" s="61" t="s">
        <v>13</v>
      </c>
      <c r="O7" s="61" t="s">
        <v>9</v>
      </c>
    </row>
    <row r="8" spans="1:15" x14ac:dyDescent="0.25">
      <c r="A8" s="71"/>
      <c r="B8" s="68"/>
      <c r="C8" s="68"/>
      <c r="D8" s="68"/>
      <c r="E8" s="68"/>
      <c r="F8" s="68"/>
      <c r="G8" s="64" t="s">
        <v>5</v>
      </c>
      <c r="H8" s="65"/>
      <c r="I8" s="66"/>
      <c r="J8" s="61" t="s">
        <v>10</v>
      </c>
      <c r="K8" s="61" t="s">
        <v>7</v>
      </c>
      <c r="L8" s="61" t="s">
        <v>12</v>
      </c>
      <c r="M8" s="61" t="s">
        <v>8</v>
      </c>
      <c r="N8" s="62"/>
      <c r="O8" s="62"/>
    </row>
    <row r="9" spans="1:15" ht="39.950000000000003" customHeight="1" x14ac:dyDescent="0.25">
      <c r="A9" s="71"/>
      <c r="B9" s="68"/>
      <c r="C9" s="68"/>
      <c r="D9" s="68"/>
      <c r="E9" s="68"/>
      <c r="F9" s="68"/>
      <c r="G9" s="17" t="s">
        <v>80</v>
      </c>
      <c r="H9" s="17" t="s">
        <v>81</v>
      </c>
      <c r="I9" s="17" t="s">
        <v>79</v>
      </c>
      <c r="J9" s="62"/>
      <c r="K9" s="62"/>
      <c r="L9" s="62"/>
      <c r="M9" s="62"/>
      <c r="N9" s="62"/>
      <c r="O9" s="62"/>
    </row>
    <row r="10" spans="1:15" x14ac:dyDescent="0.25">
      <c r="A10" s="72"/>
      <c r="B10" s="69"/>
      <c r="C10" s="69"/>
      <c r="D10" s="69"/>
      <c r="E10" s="69"/>
      <c r="F10" s="69"/>
      <c r="G10" s="4" t="s">
        <v>6</v>
      </c>
      <c r="H10" s="5" t="s">
        <v>6</v>
      </c>
      <c r="I10" s="5" t="s">
        <v>6</v>
      </c>
      <c r="J10" s="63"/>
      <c r="K10" s="63"/>
      <c r="L10" s="63"/>
      <c r="M10" s="63"/>
      <c r="N10" s="63"/>
      <c r="O10" s="63"/>
    </row>
    <row r="11" spans="1:15" x14ac:dyDescent="0.25">
      <c r="A11" s="6">
        <v>1</v>
      </c>
      <c r="B11" s="26">
        <v>2</v>
      </c>
      <c r="C11" s="26">
        <v>3</v>
      </c>
      <c r="D11" s="7">
        <v>4</v>
      </c>
      <c r="E11" s="7">
        <v>5</v>
      </c>
      <c r="F11" s="7">
        <v>6</v>
      </c>
      <c r="G11" s="4">
        <v>7</v>
      </c>
      <c r="H11" s="5">
        <v>8</v>
      </c>
      <c r="I11" s="8">
        <v>9</v>
      </c>
      <c r="J11" s="9">
        <v>10</v>
      </c>
      <c r="K11" s="9">
        <v>11</v>
      </c>
      <c r="L11" s="9">
        <v>12</v>
      </c>
      <c r="M11" s="9">
        <v>13</v>
      </c>
      <c r="N11" s="9">
        <v>14</v>
      </c>
      <c r="O11" s="9">
        <v>15</v>
      </c>
    </row>
    <row r="12" spans="1:15" x14ac:dyDescent="0.25">
      <c r="A12" s="39"/>
      <c r="B12" s="40" t="s">
        <v>14</v>
      </c>
      <c r="C12" s="41" t="s">
        <v>25</v>
      </c>
      <c r="D12" s="67" t="s">
        <v>32</v>
      </c>
      <c r="E12" s="45" t="s">
        <v>14</v>
      </c>
      <c r="F12" s="45" t="s">
        <v>14</v>
      </c>
      <c r="G12" s="45" t="s">
        <v>14</v>
      </c>
      <c r="H12" s="45" t="s">
        <v>14</v>
      </c>
      <c r="I12" s="45" t="s">
        <v>14</v>
      </c>
      <c r="J12" s="46" t="s">
        <v>14</v>
      </c>
      <c r="K12" s="46" t="s">
        <v>14</v>
      </c>
      <c r="L12" s="83">
        <v>20000</v>
      </c>
      <c r="M12" s="18" t="s">
        <v>14</v>
      </c>
      <c r="N12" s="18" t="s">
        <v>14</v>
      </c>
      <c r="O12" s="18" t="s">
        <v>14</v>
      </c>
    </row>
    <row r="13" spans="1:15" x14ac:dyDescent="0.25">
      <c r="A13" s="19">
        <v>1</v>
      </c>
      <c r="B13" s="26" t="s">
        <v>14</v>
      </c>
      <c r="C13" s="30" t="s">
        <v>20</v>
      </c>
      <c r="D13" s="68"/>
      <c r="E13" s="27" t="s">
        <v>19</v>
      </c>
      <c r="F13" s="13" t="s">
        <v>14</v>
      </c>
      <c r="G13" s="47">
        <v>2000</v>
      </c>
      <c r="H13" s="36">
        <v>2100</v>
      </c>
      <c r="I13" s="48">
        <v>2200</v>
      </c>
      <c r="J13" s="49">
        <f>(STDEV(G13:I13)/AVERAGE(G13:I13))*100</f>
        <v>4.7619047619047619</v>
      </c>
      <c r="K13" s="15" t="s">
        <v>14</v>
      </c>
      <c r="L13" s="83"/>
      <c r="M13" s="35">
        <f>MIN(G13,H13,I13)</f>
        <v>2000</v>
      </c>
      <c r="N13" s="18" t="s">
        <v>14</v>
      </c>
      <c r="O13" s="18" t="s">
        <v>14</v>
      </c>
    </row>
    <row r="14" spans="1:15" x14ac:dyDescent="0.25">
      <c r="A14" s="19">
        <v>2</v>
      </c>
      <c r="B14" s="26" t="s">
        <v>14</v>
      </c>
      <c r="C14" s="30" t="s">
        <v>27</v>
      </c>
      <c r="D14" s="68"/>
      <c r="E14" s="27" t="s">
        <v>34</v>
      </c>
      <c r="F14" s="13" t="s">
        <v>14</v>
      </c>
      <c r="G14" s="47">
        <v>14000</v>
      </c>
      <c r="H14" s="36">
        <v>15680</v>
      </c>
      <c r="I14" s="48">
        <v>16380</v>
      </c>
      <c r="J14" s="49">
        <f t="shared" ref="J14:J69" si="0">(STDEV(G14:I14)/AVERAGE(G14:I14))*100</f>
        <v>7.9667735088639242</v>
      </c>
      <c r="K14" s="15" t="s">
        <v>14</v>
      </c>
      <c r="L14" s="83"/>
      <c r="M14" s="35">
        <f t="shared" ref="M14:M69" si="1">MIN(G14,H14,I14)</f>
        <v>14000</v>
      </c>
      <c r="N14" s="18" t="s">
        <v>14</v>
      </c>
      <c r="O14" s="18" t="s">
        <v>14</v>
      </c>
    </row>
    <row r="15" spans="1:15" x14ac:dyDescent="0.25">
      <c r="A15" s="19">
        <v>3</v>
      </c>
      <c r="B15" s="26" t="s">
        <v>14</v>
      </c>
      <c r="C15" s="30" t="s">
        <v>28</v>
      </c>
      <c r="D15" s="68"/>
      <c r="E15" s="27" t="s">
        <v>34</v>
      </c>
      <c r="F15" s="13" t="s">
        <v>14</v>
      </c>
      <c r="G15" s="47">
        <v>7300</v>
      </c>
      <c r="H15" s="36">
        <v>7400</v>
      </c>
      <c r="I15" s="48">
        <v>7500</v>
      </c>
      <c r="J15" s="49">
        <f t="shared" si="0"/>
        <v>1.3513513513513513</v>
      </c>
      <c r="K15" s="15" t="s">
        <v>14</v>
      </c>
      <c r="L15" s="83"/>
      <c r="M15" s="35">
        <f t="shared" si="1"/>
        <v>7300</v>
      </c>
      <c r="N15" s="18" t="s">
        <v>14</v>
      </c>
      <c r="O15" s="18" t="s">
        <v>14</v>
      </c>
    </row>
    <row r="16" spans="1:15" x14ac:dyDescent="0.25">
      <c r="A16" s="19">
        <v>4</v>
      </c>
      <c r="B16" s="26" t="s">
        <v>14</v>
      </c>
      <c r="C16" s="30" t="s">
        <v>29</v>
      </c>
      <c r="D16" s="68"/>
      <c r="E16" s="27" t="s">
        <v>34</v>
      </c>
      <c r="F16" s="13" t="s">
        <v>14</v>
      </c>
      <c r="G16" s="47">
        <v>1000</v>
      </c>
      <c r="H16" s="36">
        <v>1050</v>
      </c>
      <c r="I16" s="48">
        <v>1100</v>
      </c>
      <c r="J16" s="49">
        <f t="shared" si="0"/>
        <v>4.7619047619047619</v>
      </c>
      <c r="K16" s="15" t="s">
        <v>14</v>
      </c>
      <c r="L16" s="83"/>
      <c r="M16" s="35">
        <f t="shared" si="1"/>
        <v>1000</v>
      </c>
      <c r="N16" s="18" t="s">
        <v>14</v>
      </c>
      <c r="O16" s="18" t="s">
        <v>14</v>
      </c>
    </row>
    <row r="17" spans="1:15" x14ac:dyDescent="0.25">
      <c r="A17" s="19">
        <v>5</v>
      </c>
      <c r="B17" s="26" t="s">
        <v>14</v>
      </c>
      <c r="C17" s="30" t="s">
        <v>30</v>
      </c>
      <c r="D17" s="68"/>
      <c r="E17" s="27" t="s">
        <v>34</v>
      </c>
      <c r="F17" s="13" t="s">
        <v>14</v>
      </c>
      <c r="G17" s="47">
        <v>650</v>
      </c>
      <c r="H17" s="36">
        <v>700</v>
      </c>
      <c r="I17" s="48">
        <v>750</v>
      </c>
      <c r="J17" s="49">
        <f t="shared" si="0"/>
        <v>7.1428571428571423</v>
      </c>
      <c r="K17" s="15" t="s">
        <v>14</v>
      </c>
      <c r="L17" s="83"/>
      <c r="M17" s="35">
        <f t="shared" si="1"/>
        <v>650</v>
      </c>
      <c r="N17" s="18" t="s">
        <v>14</v>
      </c>
      <c r="O17" s="18" t="s">
        <v>14</v>
      </c>
    </row>
    <row r="18" spans="1:15" x14ac:dyDescent="0.25">
      <c r="A18" s="19">
        <v>6</v>
      </c>
      <c r="B18" s="26" t="s">
        <v>14</v>
      </c>
      <c r="C18" s="30" t="s">
        <v>31</v>
      </c>
      <c r="D18" s="69"/>
      <c r="E18" s="27" t="s">
        <v>34</v>
      </c>
      <c r="F18" s="13" t="s">
        <v>14</v>
      </c>
      <c r="G18" s="47">
        <v>16000</v>
      </c>
      <c r="H18" s="36">
        <v>16700</v>
      </c>
      <c r="I18" s="48">
        <v>16700</v>
      </c>
      <c r="J18" s="49">
        <f t="shared" si="0"/>
        <v>2.4543230066765465</v>
      </c>
      <c r="K18" s="15" t="s">
        <v>14</v>
      </c>
      <c r="L18" s="83"/>
      <c r="M18" s="35">
        <f t="shared" si="1"/>
        <v>16000</v>
      </c>
      <c r="N18" s="18" t="s">
        <v>14</v>
      </c>
      <c r="O18" s="18" t="s">
        <v>14</v>
      </c>
    </row>
    <row r="19" spans="1:15" ht="28.5" x14ac:dyDescent="0.25">
      <c r="A19" s="39"/>
      <c r="B19" s="40" t="s">
        <v>14</v>
      </c>
      <c r="C19" s="41" t="s">
        <v>26</v>
      </c>
      <c r="D19" s="67" t="s">
        <v>33</v>
      </c>
      <c r="E19" s="44" t="s">
        <v>14</v>
      </c>
      <c r="F19" s="45" t="s">
        <v>14</v>
      </c>
      <c r="G19" s="50" t="s">
        <v>14</v>
      </c>
      <c r="H19" s="50" t="s">
        <v>14</v>
      </c>
      <c r="I19" s="50" t="s">
        <v>14</v>
      </c>
      <c r="J19" s="51"/>
      <c r="K19" s="46" t="s">
        <v>14</v>
      </c>
      <c r="L19" s="84">
        <v>5000</v>
      </c>
      <c r="M19" s="35"/>
      <c r="N19" s="18" t="s">
        <v>14</v>
      </c>
      <c r="O19" s="18" t="s">
        <v>14</v>
      </c>
    </row>
    <row r="20" spans="1:15" x14ac:dyDescent="0.25">
      <c r="A20" s="19">
        <v>7</v>
      </c>
      <c r="B20" s="26" t="s">
        <v>14</v>
      </c>
      <c r="C20" s="30" t="s">
        <v>20</v>
      </c>
      <c r="D20" s="68"/>
      <c r="E20" s="27" t="s">
        <v>19</v>
      </c>
      <c r="F20" s="13" t="s">
        <v>14</v>
      </c>
      <c r="G20" s="47">
        <v>1000</v>
      </c>
      <c r="H20" s="36">
        <v>1050</v>
      </c>
      <c r="I20" s="48">
        <v>1100</v>
      </c>
      <c r="J20" s="49">
        <f t="shared" si="0"/>
        <v>4.7619047619047619</v>
      </c>
      <c r="K20" s="15" t="s">
        <v>14</v>
      </c>
      <c r="L20" s="85"/>
      <c r="M20" s="35">
        <f t="shared" si="1"/>
        <v>1000</v>
      </c>
      <c r="N20" s="18" t="s">
        <v>14</v>
      </c>
      <c r="O20" s="18" t="s">
        <v>14</v>
      </c>
    </row>
    <row r="21" spans="1:15" x14ac:dyDescent="0.25">
      <c r="A21" s="19">
        <v>8</v>
      </c>
      <c r="B21" s="26" t="s">
        <v>14</v>
      </c>
      <c r="C21" s="30" t="s">
        <v>35</v>
      </c>
      <c r="D21" s="68"/>
      <c r="E21" s="27" t="s">
        <v>34</v>
      </c>
      <c r="F21" s="13" t="s">
        <v>14</v>
      </c>
      <c r="G21" s="47">
        <v>670</v>
      </c>
      <c r="H21" s="36">
        <v>740</v>
      </c>
      <c r="I21" s="48">
        <v>810</v>
      </c>
      <c r="J21" s="49">
        <f t="shared" si="0"/>
        <v>9.4594594594594597</v>
      </c>
      <c r="K21" s="15" t="s">
        <v>14</v>
      </c>
      <c r="L21" s="85"/>
      <c r="M21" s="35">
        <f t="shared" si="1"/>
        <v>670</v>
      </c>
      <c r="N21" s="18" t="s">
        <v>14</v>
      </c>
      <c r="O21" s="18" t="s">
        <v>14</v>
      </c>
    </row>
    <row r="22" spans="1:15" x14ac:dyDescent="0.25">
      <c r="A22" s="19">
        <v>9</v>
      </c>
      <c r="B22" s="26" t="s">
        <v>14</v>
      </c>
      <c r="C22" s="30" t="s">
        <v>36</v>
      </c>
      <c r="D22" s="68"/>
      <c r="E22" s="27" t="s">
        <v>34</v>
      </c>
      <c r="F22" s="13" t="s">
        <v>14</v>
      </c>
      <c r="G22" s="47">
        <v>1520</v>
      </c>
      <c r="H22" s="36">
        <v>1670</v>
      </c>
      <c r="I22" s="48">
        <v>1840</v>
      </c>
      <c r="J22" s="49">
        <f t="shared" si="0"/>
        <v>9.5489542413700423</v>
      </c>
      <c r="K22" s="15" t="s">
        <v>14</v>
      </c>
      <c r="L22" s="85"/>
      <c r="M22" s="35">
        <f t="shared" si="1"/>
        <v>1520</v>
      </c>
      <c r="N22" s="18" t="s">
        <v>14</v>
      </c>
      <c r="O22" s="18" t="s">
        <v>14</v>
      </c>
    </row>
    <row r="23" spans="1:15" x14ac:dyDescent="0.25">
      <c r="A23" s="22">
        <v>10</v>
      </c>
      <c r="B23" s="26" t="s">
        <v>14</v>
      </c>
      <c r="C23" s="30" t="s">
        <v>37</v>
      </c>
      <c r="D23" s="68"/>
      <c r="E23" s="27" t="s">
        <v>34</v>
      </c>
      <c r="F23" s="13" t="s">
        <v>14</v>
      </c>
      <c r="G23" s="47">
        <v>1540</v>
      </c>
      <c r="H23" s="36">
        <v>1690</v>
      </c>
      <c r="I23" s="48">
        <v>1860</v>
      </c>
      <c r="J23" s="49">
        <f t="shared" si="0"/>
        <v>9.4363928947134212</v>
      </c>
      <c r="K23" s="15" t="s">
        <v>14</v>
      </c>
      <c r="L23" s="85"/>
      <c r="M23" s="35">
        <f t="shared" si="1"/>
        <v>1540</v>
      </c>
      <c r="N23" s="18" t="s">
        <v>14</v>
      </c>
      <c r="O23" s="18" t="s">
        <v>14</v>
      </c>
    </row>
    <row r="24" spans="1:15" ht="30" x14ac:dyDescent="0.25">
      <c r="A24" s="22">
        <v>11</v>
      </c>
      <c r="B24" s="26" t="s">
        <v>14</v>
      </c>
      <c r="C24" s="30" t="s">
        <v>38</v>
      </c>
      <c r="D24" s="68"/>
      <c r="E24" s="27" t="s">
        <v>34</v>
      </c>
      <c r="F24" s="13" t="s">
        <v>14</v>
      </c>
      <c r="G24" s="47">
        <v>800</v>
      </c>
      <c r="H24" s="36">
        <v>880</v>
      </c>
      <c r="I24" s="48">
        <v>970</v>
      </c>
      <c r="J24" s="49">
        <f t="shared" si="0"/>
        <v>9.628189299753263</v>
      </c>
      <c r="K24" s="15" t="s">
        <v>14</v>
      </c>
      <c r="L24" s="85"/>
      <c r="M24" s="35">
        <f t="shared" si="1"/>
        <v>800</v>
      </c>
      <c r="N24" s="18" t="s">
        <v>14</v>
      </c>
      <c r="O24" s="18" t="s">
        <v>14</v>
      </c>
    </row>
    <row r="25" spans="1:15" x14ac:dyDescent="0.25">
      <c r="A25" s="22">
        <v>12</v>
      </c>
      <c r="B25" s="26" t="s">
        <v>14</v>
      </c>
      <c r="C25" s="30" t="s">
        <v>39</v>
      </c>
      <c r="D25" s="68"/>
      <c r="E25" s="27" t="s">
        <v>34</v>
      </c>
      <c r="F25" s="13" t="s">
        <v>14</v>
      </c>
      <c r="G25" s="47">
        <v>2970</v>
      </c>
      <c r="H25" s="36">
        <v>3070</v>
      </c>
      <c r="I25" s="48">
        <v>3180</v>
      </c>
      <c r="J25" s="49">
        <f t="shared" si="0"/>
        <v>3.4177768452470128</v>
      </c>
      <c r="K25" s="15" t="s">
        <v>14</v>
      </c>
      <c r="L25" s="85"/>
      <c r="M25" s="35">
        <f t="shared" si="1"/>
        <v>2970</v>
      </c>
      <c r="N25" s="18" t="s">
        <v>14</v>
      </c>
      <c r="O25" s="18" t="s">
        <v>14</v>
      </c>
    </row>
    <row r="26" spans="1:15" ht="30" x14ac:dyDescent="0.25">
      <c r="A26" s="22">
        <v>13</v>
      </c>
      <c r="B26" s="26" t="s">
        <v>14</v>
      </c>
      <c r="C26" s="30" t="s">
        <v>40</v>
      </c>
      <c r="D26" s="68"/>
      <c r="E26" s="27" t="s">
        <v>34</v>
      </c>
      <c r="F26" s="13" t="s">
        <v>14</v>
      </c>
      <c r="G26" s="47">
        <v>620</v>
      </c>
      <c r="H26" s="36">
        <v>680</v>
      </c>
      <c r="I26" s="48">
        <v>750</v>
      </c>
      <c r="J26" s="49">
        <f t="shared" si="0"/>
        <v>9.521571363874699</v>
      </c>
      <c r="K26" s="15" t="s">
        <v>14</v>
      </c>
      <c r="L26" s="85"/>
      <c r="M26" s="35">
        <f t="shared" si="1"/>
        <v>620</v>
      </c>
      <c r="N26" s="18" t="s">
        <v>14</v>
      </c>
      <c r="O26" s="18" t="s">
        <v>14</v>
      </c>
    </row>
    <row r="27" spans="1:15" ht="30" x14ac:dyDescent="0.25">
      <c r="A27" s="22">
        <v>14</v>
      </c>
      <c r="B27" s="26" t="s">
        <v>14</v>
      </c>
      <c r="C27" s="30" t="s">
        <v>41</v>
      </c>
      <c r="D27" s="68"/>
      <c r="E27" s="27" t="s">
        <v>34</v>
      </c>
      <c r="F27" s="13" t="s">
        <v>14</v>
      </c>
      <c r="G27" s="47">
        <v>680</v>
      </c>
      <c r="H27" s="36">
        <v>750</v>
      </c>
      <c r="I27" s="48">
        <v>830</v>
      </c>
      <c r="J27" s="49">
        <f t="shared" si="0"/>
        <v>9.9631241143342493</v>
      </c>
      <c r="K27" s="15" t="s">
        <v>14</v>
      </c>
      <c r="L27" s="85"/>
      <c r="M27" s="35">
        <f t="shared" si="1"/>
        <v>680</v>
      </c>
      <c r="N27" s="18" t="s">
        <v>14</v>
      </c>
      <c r="O27" s="18" t="s">
        <v>14</v>
      </c>
    </row>
    <row r="28" spans="1:15" ht="30" x14ac:dyDescent="0.25">
      <c r="A28" s="22">
        <v>15</v>
      </c>
      <c r="B28" s="26" t="s">
        <v>14</v>
      </c>
      <c r="C28" s="30" t="s">
        <v>42</v>
      </c>
      <c r="D28" s="68"/>
      <c r="E28" s="27" t="s">
        <v>34</v>
      </c>
      <c r="F28" s="13" t="s">
        <v>14</v>
      </c>
      <c r="G28" s="47">
        <v>2160</v>
      </c>
      <c r="H28" s="36">
        <v>2380</v>
      </c>
      <c r="I28" s="48">
        <v>2620</v>
      </c>
      <c r="J28" s="49">
        <f t="shared" si="0"/>
        <v>9.6399072216410051</v>
      </c>
      <c r="K28" s="15" t="s">
        <v>14</v>
      </c>
      <c r="L28" s="85"/>
      <c r="M28" s="35">
        <f t="shared" si="1"/>
        <v>2160</v>
      </c>
      <c r="N28" s="18" t="s">
        <v>14</v>
      </c>
      <c r="O28" s="18" t="s">
        <v>14</v>
      </c>
    </row>
    <row r="29" spans="1:15" x14ac:dyDescent="0.25">
      <c r="A29" s="22">
        <v>16</v>
      </c>
      <c r="B29" s="26" t="s">
        <v>14</v>
      </c>
      <c r="C29" s="30" t="s">
        <v>43</v>
      </c>
      <c r="D29" s="68"/>
      <c r="E29" s="27" t="s">
        <v>34</v>
      </c>
      <c r="F29" s="13" t="s">
        <v>14</v>
      </c>
      <c r="G29" s="47">
        <v>790</v>
      </c>
      <c r="H29" s="36">
        <v>870</v>
      </c>
      <c r="I29" s="48">
        <v>960</v>
      </c>
      <c r="J29" s="49">
        <f t="shared" si="0"/>
        <v>9.7384357421168488</v>
      </c>
      <c r="K29" s="15" t="s">
        <v>14</v>
      </c>
      <c r="L29" s="85"/>
      <c r="M29" s="35">
        <f t="shared" si="1"/>
        <v>790</v>
      </c>
      <c r="N29" s="18" t="s">
        <v>14</v>
      </c>
      <c r="O29" s="18" t="s">
        <v>14</v>
      </c>
    </row>
    <row r="30" spans="1:15" ht="30" x14ac:dyDescent="0.25">
      <c r="A30" s="22">
        <v>17</v>
      </c>
      <c r="B30" s="26" t="s">
        <v>14</v>
      </c>
      <c r="C30" s="30" t="s">
        <v>44</v>
      </c>
      <c r="D30" s="68"/>
      <c r="E30" s="27" t="s">
        <v>34</v>
      </c>
      <c r="F30" s="13" t="s">
        <v>14</v>
      </c>
      <c r="G30" s="47">
        <v>810</v>
      </c>
      <c r="H30" s="36">
        <v>890</v>
      </c>
      <c r="I30" s="48">
        <v>980</v>
      </c>
      <c r="J30" s="49">
        <f t="shared" si="0"/>
        <v>9.5204110613231894</v>
      </c>
      <c r="K30" s="15" t="s">
        <v>14</v>
      </c>
      <c r="L30" s="85"/>
      <c r="M30" s="35">
        <f t="shared" si="1"/>
        <v>810</v>
      </c>
      <c r="N30" s="18" t="s">
        <v>14</v>
      </c>
      <c r="O30" s="18" t="s">
        <v>14</v>
      </c>
    </row>
    <row r="31" spans="1:15" ht="30" x14ac:dyDescent="0.25">
      <c r="A31" s="22">
        <v>18</v>
      </c>
      <c r="B31" s="26" t="s">
        <v>14</v>
      </c>
      <c r="C31" s="30" t="s">
        <v>45</v>
      </c>
      <c r="D31" s="68"/>
      <c r="E31" s="27" t="s">
        <v>34</v>
      </c>
      <c r="F31" s="13" t="s">
        <v>14</v>
      </c>
      <c r="G31" s="47">
        <v>520</v>
      </c>
      <c r="H31" s="36">
        <v>570</v>
      </c>
      <c r="I31" s="48">
        <v>630</v>
      </c>
      <c r="J31" s="49">
        <f t="shared" si="0"/>
        <v>9.6062276987548287</v>
      </c>
      <c r="K31" s="15" t="s">
        <v>14</v>
      </c>
      <c r="L31" s="85"/>
      <c r="M31" s="35">
        <f t="shared" si="1"/>
        <v>520</v>
      </c>
      <c r="N31" s="18" t="s">
        <v>14</v>
      </c>
      <c r="O31" s="18" t="s">
        <v>14</v>
      </c>
    </row>
    <row r="32" spans="1:15" ht="30" x14ac:dyDescent="0.25">
      <c r="A32" s="22">
        <v>19</v>
      </c>
      <c r="B32" s="26" t="s">
        <v>14</v>
      </c>
      <c r="C32" s="30" t="s">
        <v>46</v>
      </c>
      <c r="D32" s="68"/>
      <c r="E32" s="27" t="s">
        <v>34</v>
      </c>
      <c r="F32" s="13" t="s">
        <v>14</v>
      </c>
      <c r="G32" s="47">
        <v>180</v>
      </c>
      <c r="H32" s="36">
        <v>200</v>
      </c>
      <c r="I32" s="48">
        <v>220</v>
      </c>
      <c r="J32" s="49">
        <f t="shared" si="0"/>
        <v>10</v>
      </c>
      <c r="K32" s="15" t="s">
        <v>14</v>
      </c>
      <c r="L32" s="85"/>
      <c r="M32" s="35">
        <f t="shared" si="1"/>
        <v>180</v>
      </c>
      <c r="N32" s="18" t="s">
        <v>14</v>
      </c>
      <c r="O32" s="18" t="s">
        <v>14</v>
      </c>
    </row>
    <row r="33" spans="1:15" x14ac:dyDescent="0.25">
      <c r="A33" s="22">
        <v>20</v>
      </c>
      <c r="B33" s="26" t="s">
        <v>14</v>
      </c>
      <c r="C33" s="30" t="s">
        <v>47</v>
      </c>
      <c r="D33" s="68"/>
      <c r="E33" s="27" t="s">
        <v>34</v>
      </c>
      <c r="F33" s="13" t="s">
        <v>14</v>
      </c>
      <c r="G33" s="47">
        <v>1720</v>
      </c>
      <c r="H33" s="36">
        <v>1890</v>
      </c>
      <c r="I33" s="48">
        <v>2080</v>
      </c>
      <c r="J33" s="49">
        <f t="shared" si="0"/>
        <v>9.4952145231916329</v>
      </c>
      <c r="K33" s="15" t="s">
        <v>14</v>
      </c>
      <c r="L33" s="85"/>
      <c r="M33" s="35">
        <f t="shared" si="1"/>
        <v>1720</v>
      </c>
      <c r="N33" s="18" t="s">
        <v>14</v>
      </c>
      <c r="O33" s="18" t="s">
        <v>14</v>
      </c>
    </row>
    <row r="34" spans="1:15" x14ac:dyDescent="0.25">
      <c r="A34" s="22">
        <v>21</v>
      </c>
      <c r="B34" s="26" t="s">
        <v>14</v>
      </c>
      <c r="C34" s="30" t="s">
        <v>48</v>
      </c>
      <c r="D34" s="68"/>
      <c r="E34" s="27" t="s">
        <v>34</v>
      </c>
      <c r="F34" s="13" t="s">
        <v>14</v>
      </c>
      <c r="G34" s="47">
        <v>1650</v>
      </c>
      <c r="H34" s="36">
        <v>1820</v>
      </c>
      <c r="I34" s="48">
        <v>2000</v>
      </c>
      <c r="J34" s="49">
        <f t="shared" si="0"/>
        <v>9.5991119508775711</v>
      </c>
      <c r="K34" s="15" t="s">
        <v>14</v>
      </c>
      <c r="L34" s="85"/>
      <c r="M34" s="35">
        <f t="shared" si="1"/>
        <v>1650</v>
      </c>
      <c r="N34" s="18" t="s">
        <v>14</v>
      </c>
      <c r="O34" s="18" t="s">
        <v>14</v>
      </c>
    </row>
    <row r="35" spans="1:15" x14ac:dyDescent="0.25">
      <c r="A35" s="22">
        <v>22</v>
      </c>
      <c r="B35" s="26" t="s">
        <v>14</v>
      </c>
      <c r="C35" s="30" t="s">
        <v>49</v>
      </c>
      <c r="D35" s="68"/>
      <c r="E35" s="27" t="s">
        <v>34</v>
      </c>
      <c r="F35" s="13" t="s">
        <v>14</v>
      </c>
      <c r="G35" s="47">
        <v>320</v>
      </c>
      <c r="H35" s="36">
        <v>350</v>
      </c>
      <c r="I35" s="48">
        <v>400</v>
      </c>
      <c r="J35" s="49">
        <f t="shared" si="0"/>
        <v>11.331173507459944</v>
      </c>
      <c r="K35" s="15" t="s">
        <v>14</v>
      </c>
      <c r="L35" s="85"/>
      <c r="M35" s="35">
        <f t="shared" si="1"/>
        <v>320</v>
      </c>
      <c r="N35" s="18" t="s">
        <v>14</v>
      </c>
      <c r="O35" s="18" t="s">
        <v>14</v>
      </c>
    </row>
    <row r="36" spans="1:15" ht="30" x14ac:dyDescent="0.25">
      <c r="A36" s="22">
        <v>23</v>
      </c>
      <c r="B36" s="26" t="s">
        <v>14</v>
      </c>
      <c r="C36" s="30" t="s">
        <v>50</v>
      </c>
      <c r="D36" s="68"/>
      <c r="E36" s="27" t="s">
        <v>34</v>
      </c>
      <c r="F36" s="13" t="s">
        <v>14</v>
      </c>
      <c r="G36" s="47">
        <v>1670</v>
      </c>
      <c r="H36" s="36">
        <v>1840</v>
      </c>
      <c r="I36" s="48">
        <v>2020</v>
      </c>
      <c r="J36" s="49">
        <f t="shared" si="0"/>
        <v>9.4949624541230229</v>
      </c>
      <c r="K36" s="15" t="s">
        <v>14</v>
      </c>
      <c r="L36" s="85"/>
      <c r="M36" s="35">
        <f t="shared" si="1"/>
        <v>1670</v>
      </c>
      <c r="N36" s="18" t="s">
        <v>14</v>
      </c>
      <c r="O36" s="18" t="s">
        <v>14</v>
      </c>
    </row>
    <row r="37" spans="1:15" ht="30" x14ac:dyDescent="0.25">
      <c r="A37" s="22">
        <v>24</v>
      </c>
      <c r="B37" s="26" t="s">
        <v>14</v>
      </c>
      <c r="C37" s="30" t="s">
        <v>51</v>
      </c>
      <c r="D37" s="68"/>
      <c r="E37" s="27" t="s">
        <v>34</v>
      </c>
      <c r="F37" s="13" t="s">
        <v>14</v>
      </c>
      <c r="G37" s="47">
        <v>270</v>
      </c>
      <c r="H37" s="36">
        <v>300</v>
      </c>
      <c r="I37" s="48">
        <v>330</v>
      </c>
      <c r="J37" s="49">
        <f t="shared" si="0"/>
        <v>10</v>
      </c>
      <c r="K37" s="15" t="s">
        <v>14</v>
      </c>
      <c r="L37" s="85"/>
      <c r="M37" s="35">
        <f t="shared" si="1"/>
        <v>270</v>
      </c>
      <c r="N37" s="18" t="s">
        <v>14</v>
      </c>
      <c r="O37" s="18" t="s">
        <v>14</v>
      </c>
    </row>
    <row r="38" spans="1:15" x14ac:dyDescent="0.25">
      <c r="A38" s="22">
        <v>25</v>
      </c>
      <c r="B38" s="26" t="s">
        <v>14</v>
      </c>
      <c r="C38" s="30" t="s">
        <v>52</v>
      </c>
      <c r="D38" s="68"/>
      <c r="E38" s="27" t="s">
        <v>34</v>
      </c>
      <c r="F38" s="13" t="s">
        <v>14</v>
      </c>
      <c r="G38" s="47">
        <v>1140</v>
      </c>
      <c r="H38" s="36">
        <v>1250</v>
      </c>
      <c r="I38" s="48">
        <v>1380</v>
      </c>
      <c r="J38" s="49">
        <f t="shared" si="0"/>
        <v>9.5601173957241912</v>
      </c>
      <c r="K38" s="15" t="s">
        <v>14</v>
      </c>
      <c r="L38" s="85"/>
      <c r="M38" s="35">
        <f t="shared" si="1"/>
        <v>1140</v>
      </c>
      <c r="N38" s="18" t="s">
        <v>14</v>
      </c>
      <c r="O38" s="18" t="s">
        <v>14</v>
      </c>
    </row>
    <row r="39" spans="1:15" ht="30" x14ac:dyDescent="0.25">
      <c r="A39" s="22">
        <v>26</v>
      </c>
      <c r="B39" s="26" t="s">
        <v>14</v>
      </c>
      <c r="C39" s="30" t="s">
        <v>53</v>
      </c>
      <c r="D39" s="68"/>
      <c r="E39" s="27" t="s">
        <v>34</v>
      </c>
      <c r="F39" s="13" t="s">
        <v>14</v>
      </c>
      <c r="G39" s="47">
        <v>1230</v>
      </c>
      <c r="H39" s="36">
        <v>1350</v>
      </c>
      <c r="I39" s="48">
        <v>1490</v>
      </c>
      <c r="J39" s="49">
        <f t="shared" si="0"/>
        <v>9.5917549365813919</v>
      </c>
      <c r="K39" s="15" t="s">
        <v>14</v>
      </c>
      <c r="L39" s="85"/>
      <c r="M39" s="35">
        <f t="shared" si="1"/>
        <v>1230</v>
      </c>
      <c r="N39" s="18" t="s">
        <v>14</v>
      </c>
      <c r="O39" s="18" t="s">
        <v>14</v>
      </c>
    </row>
    <row r="40" spans="1:15" x14ac:dyDescent="0.25">
      <c r="A40" s="22">
        <v>27</v>
      </c>
      <c r="B40" s="26" t="s">
        <v>14</v>
      </c>
      <c r="C40" s="30" t="s">
        <v>54</v>
      </c>
      <c r="D40" s="68"/>
      <c r="E40" s="27" t="s">
        <v>34</v>
      </c>
      <c r="F40" s="13" t="s">
        <v>14</v>
      </c>
      <c r="G40" s="47">
        <v>1420</v>
      </c>
      <c r="H40" s="36">
        <v>1520</v>
      </c>
      <c r="I40" s="48">
        <v>1670</v>
      </c>
      <c r="J40" s="49">
        <f t="shared" si="0"/>
        <v>8.1885406022459328</v>
      </c>
      <c r="K40" s="15" t="s">
        <v>14</v>
      </c>
      <c r="L40" s="85"/>
      <c r="M40" s="35">
        <f t="shared" si="1"/>
        <v>1420</v>
      </c>
      <c r="N40" s="18" t="s">
        <v>14</v>
      </c>
      <c r="O40" s="18" t="s">
        <v>14</v>
      </c>
    </row>
    <row r="41" spans="1:15" x14ac:dyDescent="0.25">
      <c r="A41" s="22">
        <v>28</v>
      </c>
      <c r="B41" s="26" t="s">
        <v>14</v>
      </c>
      <c r="C41" s="30" t="s">
        <v>55</v>
      </c>
      <c r="D41" s="68"/>
      <c r="E41" s="27" t="s">
        <v>34</v>
      </c>
      <c r="F41" s="13" t="s">
        <v>14</v>
      </c>
      <c r="G41" s="47">
        <v>1270</v>
      </c>
      <c r="H41" s="36">
        <v>1400</v>
      </c>
      <c r="I41" s="48">
        <v>1540</v>
      </c>
      <c r="J41" s="49">
        <f t="shared" si="0"/>
        <v>9.6221515917002822</v>
      </c>
      <c r="K41" s="15" t="s">
        <v>14</v>
      </c>
      <c r="L41" s="85"/>
      <c r="M41" s="35">
        <f t="shared" si="1"/>
        <v>1270</v>
      </c>
      <c r="N41" s="18" t="s">
        <v>14</v>
      </c>
      <c r="O41" s="18" t="s">
        <v>14</v>
      </c>
    </row>
    <row r="42" spans="1:15" x14ac:dyDescent="0.25">
      <c r="A42" s="21">
        <v>29</v>
      </c>
      <c r="B42" s="26" t="s">
        <v>14</v>
      </c>
      <c r="C42" s="30" t="s">
        <v>56</v>
      </c>
      <c r="D42" s="68"/>
      <c r="E42" s="27" t="s">
        <v>34</v>
      </c>
      <c r="F42" s="27" t="s">
        <v>14</v>
      </c>
      <c r="G42" s="52">
        <v>1820</v>
      </c>
      <c r="H42" s="53">
        <v>2000</v>
      </c>
      <c r="I42" s="54">
        <v>2200</v>
      </c>
      <c r="J42" s="49">
        <f t="shared" si="0"/>
        <v>9.472808923178242</v>
      </c>
      <c r="K42" s="25" t="s">
        <v>14</v>
      </c>
      <c r="L42" s="85"/>
      <c r="M42" s="35">
        <f t="shared" si="1"/>
        <v>1820</v>
      </c>
      <c r="N42" s="20" t="s">
        <v>14</v>
      </c>
      <c r="O42" s="20" t="s">
        <v>14</v>
      </c>
    </row>
    <row r="43" spans="1:15" x14ac:dyDescent="0.25">
      <c r="A43" s="42"/>
      <c r="B43" s="40" t="s">
        <v>14</v>
      </c>
      <c r="C43" s="41" t="s">
        <v>57</v>
      </c>
      <c r="D43" s="68"/>
      <c r="E43" s="45" t="s">
        <v>14</v>
      </c>
      <c r="F43" s="45" t="s">
        <v>14</v>
      </c>
      <c r="G43" s="50" t="s">
        <v>14</v>
      </c>
      <c r="H43" s="50" t="s">
        <v>14</v>
      </c>
      <c r="I43" s="50" t="s">
        <v>14</v>
      </c>
      <c r="J43" s="55" t="s">
        <v>14</v>
      </c>
      <c r="K43" s="46" t="s">
        <v>14</v>
      </c>
      <c r="L43" s="84">
        <v>5000</v>
      </c>
      <c r="M43" s="35">
        <f t="shared" si="1"/>
        <v>0</v>
      </c>
      <c r="N43" s="5"/>
      <c r="O43" s="5"/>
    </row>
    <row r="44" spans="1:15" x14ac:dyDescent="0.25">
      <c r="A44" s="10">
        <v>30</v>
      </c>
      <c r="B44" s="26"/>
      <c r="C44" s="30" t="s">
        <v>20</v>
      </c>
      <c r="D44" s="68"/>
      <c r="E44" s="27" t="s">
        <v>19</v>
      </c>
      <c r="F44" s="27" t="s">
        <v>14</v>
      </c>
      <c r="G44" s="47">
        <v>1000</v>
      </c>
      <c r="H44" s="36">
        <v>1050</v>
      </c>
      <c r="I44" s="48">
        <v>1100</v>
      </c>
      <c r="J44" s="49">
        <f t="shared" si="0"/>
        <v>4.7619047619047619</v>
      </c>
      <c r="K44" s="28"/>
      <c r="L44" s="85"/>
      <c r="M44" s="35">
        <f t="shared" si="1"/>
        <v>1000</v>
      </c>
      <c r="N44" s="5"/>
      <c r="O44" s="5"/>
    </row>
    <row r="45" spans="1:15" x14ac:dyDescent="0.25">
      <c r="A45" s="10">
        <v>31</v>
      </c>
      <c r="B45" s="26" t="s">
        <v>14</v>
      </c>
      <c r="C45" s="29" t="s">
        <v>58</v>
      </c>
      <c r="D45" s="68"/>
      <c r="E45" s="27" t="s">
        <v>34</v>
      </c>
      <c r="F45" s="27" t="s">
        <v>14</v>
      </c>
      <c r="G45" s="36">
        <v>2100</v>
      </c>
      <c r="H45" s="36">
        <v>2120</v>
      </c>
      <c r="I45" s="37">
        <v>2110</v>
      </c>
      <c r="J45" s="49">
        <f t="shared" si="0"/>
        <v>0.47393364928909953</v>
      </c>
      <c r="K45" s="28"/>
      <c r="L45" s="85"/>
      <c r="M45" s="35">
        <f t="shared" si="1"/>
        <v>2100</v>
      </c>
      <c r="N45" s="5"/>
      <c r="O45" s="5"/>
    </row>
    <row r="46" spans="1:15" ht="30" x14ac:dyDescent="0.25">
      <c r="A46" s="10">
        <v>32</v>
      </c>
      <c r="B46" s="26" t="s">
        <v>14</v>
      </c>
      <c r="C46" s="29" t="s">
        <v>59</v>
      </c>
      <c r="D46" s="68"/>
      <c r="E46" s="27" t="s">
        <v>34</v>
      </c>
      <c r="F46" s="27" t="s">
        <v>14</v>
      </c>
      <c r="G46" s="36">
        <v>2500</v>
      </c>
      <c r="H46" s="36">
        <v>2530</v>
      </c>
      <c r="I46" s="37">
        <v>2520</v>
      </c>
      <c r="J46" s="49">
        <f t="shared" si="0"/>
        <v>0.60696366820607162</v>
      </c>
      <c r="K46" s="28"/>
      <c r="L46" s="85"/>
      <c r="M46" s="35">
        <f t="shared" si="1"/>
        <v>2500</v>
      </c>
      <c r="N46" s="5"/>
      <c r="O46" s="5"/>
    </row>
    <row r="47" spans="1:15" x14ac:dyDescent="0.25">
      <c r="A47" s="10">
        <v>33</v>
      </c>
      <c r="B47" s="26" t="s">
        <v>14</v>
      </c>
      <c r="C47" s="29" t="s">
        <v>60</v>
      </c>
      <c r="D47" s="68"/>
      <c r="E47" s="27" t="s">
        <v>34</v>
      </c>
      <c r="F47" s="27" t="s">
        <v>14</v>
      </c>
      <c r="G47" s="36">
        <v>600</v>
      </c>
      <c r="H47" s="36">
        <v>610</v>
      </c>
      <c r="I47" s="37">
        <v>600</v>
      </c>
      <c r="J47" s="49">
        <f t="shared" si="0"/>
        <v>0.95693414782810882</v>
      </c>
      <c r="K47" s="28"/>
      <c r="L47" s="85"/>
      <c r="M47" s="35">
        <f t="shared" si="1"/>
        <v>600</v>
      </c>
      <c r="N47" s="5"/>
      <c r="O47" s="5"/>
    </row>
    <row r="48" spans="1:15" x14ac:dyDescent="0.25">
      <c r="A48" s="10">
        <v>34</v>
      </c>
      <c r="B48" s="26" t="s">
        <v>14</v>
      </c>
      <c r="C48" s="29" t="s">
        <v>61</v>
      </c>
      <c r="D48" s="68"/>
      <c r="E48" s="27" t="s">
        <v>34</v>
      </c>
      <c r="F48" s="27" t="s">
        <v>14</v>
      </c>
      <c r="G48" s="36">
        <v>850</v>
      </c>
      <c r="H48" s="36">
        <v>840</v>
      </c>
      <c r="I48" s="37">
        <v>830</v>
      </c>
      <c r="J48" s="49">
        <f t="shared" si="0"/>
        <v>1.1904761904761905</v>
      </c>
      <c r="K48" s="28"/>
      <c r="L48" s="85"/>
      <c r="M48" s="35">
        <f t="shared" si="1"/>
        <v>830</v>
      </c>
      <c r="N48" s="5"/>
      <c r="O48" s="5"/>
    </row>
    <row r="49" spans="1:15" x14ac:dyDescent="0.25">
      <c r="A49" s="10">
        <v>35</v>
      </c>
      <c r="B49" s="26" t="s">
        <v>14</v>
      </c>
      <c r="C49" s="29" t="s">
        <v>62</v>
      </c>
      <c r="D49" s="68"/>
      <c r="E49" s="27" t="s">
        <v>34</v>
      </c>
      <c r="F49" s="27" t="s">
        <v>14</v>
      </c>
      <c r="G49" s="36">
        <v>3000</v>
      </c>
      <c r="H49" s="36">
        <v>4000</v>
      </c>
      <c r="I49" s="37">
        <v>3700</v>
      </c>
      <c r="J49" s="49">
        <f t="shared" si="0"/>
        <v>14.387667587234221</v>
      </c>
      <c r="K49" s="28"/>
      <c r="L49" s="85"/>
      <c r="M49" s="35">
        <f t="shared" si="1"/>
        <v>3000</v>
      </c>
      <c r="N49" s="5"/>
      <c r="O49" s="5"/>
    </row>
    <row r="50" spans="1:15" x14ac:dyDescent="0.25">
      <c r="A50" s="10">
        <v>36</v>
      </c>
      <c r="B50" s="26" t="s">
        <v>14</v>
      </c>
      <c r="C50" s="30" t="s">
        <v>37</v>
      </c>
      <c r="D50" s="68"/>
      <c r="E50" s="27" t="s">
        <v>34</v>
      </c>
      <c r="F50" s="27" t="s">
        <v>14</v>
      </c>
      <c r="G50" s="36">
        <v>2300</v>
      </c>
      <c r="H50" s="36">
        <v>2300</v>
      </c>
      <c r="I50" s="37">
        <v>2290</v>
      </c>
      <c r="J50" s="49">
        <f t="shared" si="0"/>
        <v>0.25138618397226087</v>
      </c>
      <c r="K50" s="28"/>
      <c r="L50" s="85"/>
      <c r="M50" s="35">
        <f t="shared" si="1"/>
        <v>2290</v>
      </c>
      <c r="N50" s="5"/>
      <c r="O50" s="5"/>
    </row>
    <row r="51" spans="1:15" x14ac:dyDescent="0.25">
      <c r="A51" s="10">
        <v>37</v>
      </c>
      <c r="B51" s="26" t="s">
        <v>14</v>
      </c>
      <c r="C51" s="29" t="s">
        <v>36</v>
      </c>
      <c r="D51" s="68"/>
      <c r="E51" s="27" t="s">
        <v>34</v>
      </c>
      <c r="F51" s="27" t="s">
        <v>14</v>
      </c>
      <c r="G51" s="36">
        <v>2100</v>
      </c>
      <c r="H51" s="36">
        <v>2110</v>
      </c>
      <c r="I51" s="37">
        <v>2100</v>
      </c>
      <c r="J51" s="49">
        <f t="shared" si="0"/>
        <v>0.27449299644514696</v>
      </c>
      <c r="K51" s="28"/>
      <c r="L51" s="85"/>
      <c r="M51" s="35">
        <f t="shared" si="1"/>
        <v>2100</v>
      </c>
      <c r="N51" s="5"/>
      <c r="O51" s="5"/>
    </row>
    <row r="52" spans="1:15" x14ac:dyDescent="0.25">
      <c r="A52" s="10">
        <v>38</v>
      </c>
      <c r="B52" s="26" t="s">
        <v>14</v>
      </c>
      <c r="C52" s="29" t="s">
        <v>63</v>
      </c>
      <c r="D52" s="68"/>
      <c r="E52" s="27" t="s">
        <v>34</v>
      </c>
      <c r="F52" s="27" t="s">
        <v>14</v>
      </c>
      <c r="G52" s="36">
        <v>3000</v>
      </c>
      <c r="H52" s="36">
        <v>3515</v>
      </c>
      <c r="I52" s="37">
        <v>3505</v>
      </c>
      <c r="J52" s="49">
        <f t="shared" si="0"/>
        <v>8.8170983967827681</v>
      </c>
      <c r="K52" s="28"/>
      <c r="L52" s="85"/>
      <c r="M52" s="35">
        <f t="shared" si="1"/>
        <v>3000</v>
      </c>
      <c r="N52" s="5"/>
      <c r="O52" s="5"/>
    </row>
    <row r="53" spans="1:15" x14ac:dyDescent="0.25">
      <c r="A53" s="10">
        <v>39</v>
      </c>
      <c r="B53" s="26" t="s">
        <v>14</v>
      </c>
      <c r="C53" s="29" t="s">
        <v>64</v>
      </c>
      <c r="D53" s="68"/>
      <c r="E53" s="27" t="s">
        <v>34</v>
      </c>
      <c r="F53" s="27" t="s">
        <v>14</v>
      </c>
      <c r="G53" s="36">
        <v>1250</v>
      </c>
      <c r="H53" s="36">
        <v>1265</v>
      </c>
      <c r="I53" s="37">
        <v>1255</v>
      </c>
      <c r="J53" s="49">
        <f t="shared" si="0"/>
        <v>0.60776865980846684</v>
      </c>
      <c r="K53" s="28"/>
      <c r="L53" s="85"/>
      <c r="M53" s="35">
        <f t="shared" si="1"/>
        <v>1250</v>
      </c>
      <c r="N53" s="5"/>
      <c r="O53" s="5"/>
    </row>
    <row r="54" spans="1:15" x14ac:dyDescent="0.25">
      <c r="A54" s="10">
        <v>40</v>
      </c>
      <c r="B54" s="26" t="s">
        <v>14</v>
      </c>
      <c r="C54" s="29" t="s">
        <v>65</v>
      </c>
      <c r="D54" s="68"/>
      <c r="E54" s="27" t="s">
        <v>34</v>
      </c>
      <c r="F54" s="27" t="s">
        <v>14</v>
      </c>
      <c r="G54" s="36">
        <v>1800</v>
      </c>
      <c r="H54" s="36">
        <v>1815</v>
      </c>
      <c r="I54" s="37">
        <v>1805</v>
      </c>
      <c r="J54" s="49">
        <f t="shared" si="0"/>
        <v>0.42274683532802948</v>
      </c>
      <c r="K54" s="28"/>
      <c r="L54" s="85"/>
      <c r="M54" s="35">
        <f t="shared" si="1"/>
        <v>1800</v>
      </c>
      <c r="N54" s="5"/>
      <c r="O54" s="5"/>
    </row>
    <row r="55" spans="1:15" x14ac:dyDescent="0.25">
      <c r="A55" s="10">
        <v>41</v>
      </c>
      <c r="B55" s="26" t="s">
        <v>14</v>
      </c>
      <c r="C55" s="29" t="s">
        <v>66</v>
      </c>
      <c r="D55" s="68"/>
      <c r="E55" s="27" t="s">
        <v>34</v>
      </c>
      <c r="F55" s="27" t="s">
        <v>14</v>
      </c>
      <c r="G55" s="36">
        <v>1200</v>
      </c>
      <c r="H55" s="36">
        <v>1215</v>
      </c>
      <c r="I55" s="37">
        <v>1205</v>
      </c>
      <c r="J55" s="49">
        <f t="shared" si="0"/>
        <v>0.63295244405467399</v>
      </c>
      <c r="K55" s="28"/>
      <c r="L55" s="85"/>
      <c r="M55" s="35">
        <f t="shared" si="1"/>
        <v>1200</v>
      </c>
      <c r="N55" s="5"/>
      <c r="O55" s="5"/>
    </row>
    <row r="56" spans="1:15" x14ac:dyDescent="0.25">
      <c r="A56" s="10">
        <v>42</v>
      </c>
      <c r="B56" s="26" t="s">
        <v>14</v>
      </c>
      <c r="C56" s="29" t="s">
        <v>67</v>
      </c>
      <c r="D56" s="68"/>
      <c r="E56" s="27" t="s">
        <v>34</v>
      </c>
      <c r="F56" s="27" t="s">
        <v>14</v>
      </c>
      <c r="G56" s="36">
        <v>1800</v>
      </c>
      <c r="H56" s="36">
        <v>1815</v>
      </c>
      <c r="I56" s="37">
        <v>1805</v>
      </c>
      <c r="J56" s="49">
        <f t="shared" si="0"/>
        <v>0.42274683532802948</v>
      </c>
      <c r="K56" s="28"/>
      <c r="L56" s="85"/>
      <c r="M56" s="35">
        <f t="shared" si="1"/>
        <v>1800</v>
      </c>
      <c r="N56" s="5"/>
      <c r="O56" s="5"/>
    </row>
    <row r="57" spans="1:15" x14ac:dyDescent="0.25">
      <c r="A57" s="10">
        <v>43</v>
      </c>
      <c r="B57" s="26" t="s">
        <v>14</v>
      </c>
      <c r="C57" s="29" t="s">
        <v>39</v>
      </c>
      <c r="D57" s="68"/>
      <c r="E57" s="27" t="s">
        <v>34</v>
      </c>
      <c r="F57" s="27" t="s">
        <v>14</v>
      </c>
      <c r="G57" s="36">
        <v>3000</v>
      </c>
      <c r="H57" s="36">
        <v>3800</v>
      </c>
      <c r="I57" s="37">
        <v>3700</v>
      </c>
      <c r="J57" s="49">
        <f t="shared" si="0"/>
        <v>12.453996981544782</v>
      </c>
      <c r="K57" s="28"/>
      <c r="L57" s="85"/>
      <c r="M57" s="35">
        <f t="shared" si="1"/>
        <v>3000</v>
      </c>
      <c r="N57" s="5"/>
      <c r="O57" s="5"/>
    </row>
    <row r="58" spans="1:15" x14ac:dyDescent="0.25">
      <c r="A58" s="10">
        <v>44</v>
      </c>
      <c r="B58" s="26" t="s">
        <v>14</v>
      </c>
      <c r="C58" s="29" t="s">
        <v>68</v>
      </c>
      <c r="D58" s="68"/>
      <c r="E58" s="27" t="s">
        <v>34</v>
      </c>
      <c r="F58" s="27" t="s">
        <v>14</v>
      </c>
      <c r="G58" s="36">
        <v>2000</v>
      </c>
      <c r="H58" s="36">
        <v>2015</v>
      </c>
      <c r="I58" s="37">
        <v>2005</v>
      </c>
      <c r="J58" s="49">
        <f t="shared" si="0"/>
        <v>0.3806125992488239</v>
      </c>
      <c r="K58" s="28"/>
      <c r="L58" s="85"/>
      <c r="M58" s="35">
        <f t="shared" si="1"/>
        <v>2000</v>
      </c>
      <c r="N58" s="5"/>
      <c r="O58" s="5"/>
    </row>
    <row r="59" spans="1:15" x14ac:dyDescent="0.25">
      <c r="A59" s="10">
        <v>45</v>
      </c>
      <c r="B59" s="26" t="s">
        <v>14</v>
      </c>
      <c r="C59" s="29" t="s">
        <v>69</v>
      </c>
      <c r="D59" s="68"/>
      <c r="E59" s="27" t="s">
        <v>34</v>
      </c>
      <c r="F59" s="27" t="s">
        <v>14</v>
      </c>
      <c r="G59" s="36">
        <v>3000</v>
      </c>
      <c r="H59" s="36">
        <v>3900</v>
      </c>
      <c r="I59" s="37">
        <v>3600</v>
      </c>
      <c r="J59" s="49">
        <f t="shared" si="0"/>
        <v>13.093073414159543</v>
      </c>
      <c r="K59" s="28"/>
      <c r="L59" s="85"/>
      <c r="M59" s="35">
        <f t="shared" si="1"/>
        <v>3000</v>
      </c>
      <c r="N59" s="5"/>
      <c r="O59" s="5"/>
    </row>
    <row r="60" spans="1:15" x14ac:dyDescent="0.25">
      <c r="A60" s="10">
        <v>46</v>
      </c>
      <c r="B60" s="26" t="s">
        <v>14</v>
      </c>
      <c r="C60" s="31" t="s">
        <v>48</v>
      </c>
      <c r="D60" s="68"/>
      <c r="E60" s="27" t="s">
        <v>34</v>
      </c>
      <c r="F60" s="27" t="s">
        <v>14</v>
      </c>
      <c r="G60" s="36">
        <v>3000</v>
      </c>
      <c r="H60" s="36">
        <v>3800</v>
      </c>
      <c r="I60" s="37">
        <v>3700</v>
      </c>
      <c r="J60" s="49">
        <f t="shared" si="0"/>
        <v>12.453996981544782</v>
      </c>
      <c r="K60" s="28"/>
      <c r="L60" s="86"/>
      <c r="M60" s="35">
        <f t="shared" si="1"/>
        <v>3000</v>
      </c>
      <c r="N60" s="5"/>
      <c r="O60" s="5"/>
    </row>
    <row r="61" spans="1:15" x14ac:dyDescent="0.25">
      <c r="A61" s="42"/>
      <c r="B61" s="40" t="s">
        <v>14</v>
      </c>
      <c r="C61" s="43" t="s">
        <v>77</v>
      </c>
      <c r="D61" s="68"/>
      <c r="E61" s="45" t="s">
        <v>14</v>
      </c>
      <c r="F61" s="45" t="s">
        <v>14</v>
      </c>
      <c r="G61" s="50" t="s">
        <v>14</v>
      </c>
      <c r="H61" s="50" t="s">
        <v>14</v>
      </c>
      <c r="I61" s="50" t="s">
        <v>14</v>
      </c>
      <c r="J61" s="55" t="s">
        <v>14</v>
      </c>
      <c r="K61" s="46" t="s">
        <v>14</v>
      </c>
      <c r="L61" s="84">
        <v>5000</v>
      </c>
      <c r="M61" s="35"/>
      <c r="N61" s="5"/>
      <c r="O61" s="5"/>
    </row>
    <row r="62" spans="1:15" x14ac:dyDescent="0.25">
      <c r="A62" s="10">
        <v>47</v>
      </c>
      <c r="B62" s="26" t="s">
        <v>14</v>
      </c>
      <c r="C62" s="30" t="s">
        <v>20</v>
      </c>
      <c r="D62" s="68"/>
      <c r="E62" s="27" t="s">
        <v>19</v>
      </c>
      <c r="F62" s="27" t="s">
        <v>14</v>
      </c>
      <c r="G62" s="47">
        <v>1000</v>
      </c>
      <c r="H62" s="36">
        <v>1050</v>
      </c>
      <c r="I62" s="48">
        <v>1100</v>
      </c>
      <c r="J62" s="49">
        <f t="shared" si="0"/>
        <v>4.7619047619047619</v>
      </c>
      <c r="K62" s="28"/>
      <c r="L62" s="85"/>
      <c r="M62" s="35">
        <f t="shared" si="1"/>
        <v>1000</v>
      </c>
      <c r="N62" s="5"/>
      <c r="O62" s="5"/>
    </row>
    <row r="63" spans="1:15" x14ac:dyDescent="0.25">
      <c r="A63" s="10">
        <v>48</v>
      </c>
      <c r="B63" s="26" t="s">
        <v>14</v>
      </c>
      <c r="C63" s="29" t="s">
        <v>70</v>
      </c>
      <c r="D63" s="68"/>
      <c r="E63" s="27" t="s">
        <v>34</v>
      </c>
      <c r="F63" s="27" t="s">
        <v>14</v>
      </c>
      <c r="G63" s="56">
        <v>1756</v>
      </c>
      <c r="H63" s="57">
        <v>1932</v>
      </c>
      <c r="I63" s="56">
        <v>2100</v>
      </c>
      <c r="J63" s="49">
        <f t="shared" si="0"/>
        <v>8.9158000955743688</v>
      </c>
      <c r="K63" s="28"/>
      <c r="L63" s="85"/>
      <c r="M63" s="35">
        <f t="shared" si="1"/>
        <v>1756</v>
      </c>
      <c r="N63" s="5"/>
      <c r="O63" s="5"/>
    </row>
    <row r="64" spans="1:15" x14ac:dyDescent="0.25">
      <c r="A64" s="10">
        <v>49</v>
      </c>
      <c r="B64" s="26" t="s">
        <v>14</v>
      </c>
      <c r="C64" s="29" t="s">
        <v>71</v>
      </c>
      <c r="D64" s="68"/>
      <c r="E64" s="27" t="s">
        <v>34</v>
      </c>
      <c r="F64" s="27" t="s">
        <v>14</v>
      </c>
      <c r="G64" s="56">
        <v>561</v>
      </c>
      <c r="H64" s="57">
        <v>617</v>
      </c>
      <c r="I64" s="56">
        <v>687</v>
      </c>
      <c r="J64" s="49">
        <f t="shared" si="0"/>
        <v>10.154878799922873</v>
      </c>
      <c r="K64" s="28"/>
      <c r="L64" s="85"/>
      <c r="M64" s="35">
        <f t="shared" si="1"/>
        <v>561</v>
      </c>
      <c r="N64" s="5"/>
      <c r="O64" s="5"/>
    </row>
    <row r="65" spans="1:15" x14ac:dyDescent="0.25">
      <c r="A65" s="10">
        <v>50</v>
      </c>
      <c r="B65" s="26" t="s">
        <v>14</v>
      </c>
      <c r="C65" s="29" t="s">
        <v>72</v>
      </c>
      <c r="D65" s="68"/>
      <c r="E65" s="27" t="s">
        <v>34</v>
      </c>
      <c r="F65" s="27" t="s">
        <v>14</v>
      </c>
      <c r="G65" s="56">
        <v>1187</v>
      </c>
      <c r="H65" s="57">
        <v>1306</v>
      </c>
      <c r="I65" s="56">
        <v>1376</v>
      </c>
      <c r="J65" s="49">
        <f t="shared" si="0"/>
        <v>7.409106570488647</v>
      </c>
      <c r="K65" s="28"/>
      <c r="L65" s="85"/>
      <c r="M65" s="35">
        <f t="shared" si="1"/>
        <v>1187</v>
      </c>
      <c r="N65" s="5"/>
      <c r="O65" s="5"/>
    </row>
    <row r="66" spans="1:15" x14ac:dyDescent="0.25">
      <c r="A66" s="10">
        <v>51</v>
      </c>
      <c r="B66" s="26" t="s">
        <v>14</v>
      </c>
      <c r="C66" s="29" t="s">
        <v>73</v>
      </c>
      <c r="D66" s="68"/>
      <c r="E66" s="27" t="s">
        <v>34</v>
      </c>
      <c r="F66" s="27" t="s">
        <v>14</v>
      </c>
      <c r="G66" s="56">
        <v>1682</v>
      </c>
      <c r="H66" s="57">
        <v>1850</v>
      </c>
      <c r="I66" s="56">
        <v>1920</v>
      </c>
      <c r="J66" s="49">
        <f t="shared" si="0"/>
        <v>6.730550033350557</v>
      </c>
      <c r="K66" s="28"/>
      <c r="L66" s="85"/>
      <c r="M66" s="35">
        <f t="shared" si="1"/>
        <v>1682</v>
      </c>
      <c r="N66" s="5"/>
      <c r="O66" s="5"/>
    </row>
    <row r="67" spans="1:15" x14ac:dyDescent="0.25">
      <c r="A67" s="10">
        <v>52</v>
      </c>
      <c r="B67" s="26" t="s">
        <v>14</v>
      </c>
      <c r="C67" s="29" t="s">
        <v>74</v>
      </c>
      <c r="D67" s="68"/>
      <c r="E67" s="27" t="s">
        <v>34</v>
      </c>
      <c r="F67" s="27" t="s">
        <v>14</v>
      </c>
      <c r="G67" s="56">
        <v>804</v>
      </c>
      <c r="H67" s="57">
        <v>884</v>
      </c>
      <c r="I67" s="56">
        <v>954</v>
      </c>
      <c r="J67" s="49">
        <f t="shared" si="0"/>
        <v>8.5225815663873608</v>
      </c>
      <c r="K67" s="28"/>
      <c r="L67" s="85"/>
      <c r="M67" s="35">
        <f t="shared" si="1"/>
        <v>804</v>
      </c>
      <c r="N67" s="5"/>
      <c r="O67" s="5"/>
    </row>
    <row r="68" spans="1:15" x14ac:dyDescent="0.25">
      <c r="A68" s="10">
        <v>53</v>
      </c>
      <c r="B68" s="26" t="s">
        <v>14</v>
      </c>
      <c r="C68" s="29" t="s">
        <v>75</v>
      </c>
      <c r="D68" s="68"/>
      <c r="E68" s="27" t="s">
        <v>34</v>
      </c>
      <c r="F68" s="27" t="s">
        <v>14</v>
      </c>
      <c r="G68" s="56">
        <v>419</v>
      </c>
      <c r="H68" s="57">
        <v>461</v>
      </c>
      <c r="I68" s="56">
        <v>531</v>
      </c>
      <c r="J68" s="49">
        <f t="shared" si="0"/>
        <v>12.029835516778878</v>
      </c>
      <c r="K68" s="28"/>
      <c r="L68" s="85"/>
      <c r="M68" s="35">
        <f t="shared" si="1"/>
        <v>419</v>
      </c>
      <c r="N68" s="5"/>
      <c r="O68" s="5"/>
    </row>
    <row r="69" spans="1:15" x14ac:dyDescent="0.25">
      <c r="A69" s="10">
        <v>54</v>
      </c>
      <c r="B69" s="24" t="s">
        <v>14</v>
      </c>
      <c r="C69" s="38" t="s">
        <v>76</v>
      </c>
      <c r="D69" s="69"/>
      <c r="E69" s="27" t="s">
        <v>34</v>
      </c>
      <c r="F69" s="27" t="s">
        <v>14</v>
      </c>
      <c r="G69" s="56">
        <v>1429</v>
      </c>
      <c r="H69" s="57">
        <v>1572</v>
      </c>
      <c r="I69" s="56">
        <v>1680</v>
      </c>
      <c r="J69" s="49">
        <f t="shared" si="0"/>
        <v>8.0691764342837917</v>
      </c>
      <c r="K69" s="28"/>
      <c r="L69" s="86"/>
      <c r="M69" s="35">
        <f t="shared" si="1"/>
        <v>1429</v>
      </c>
      <c r="N69" s="5"/>
      <c r="O69" s="5"/>
    </row>
    <row r="70" spans="1:15" s="2" customFormat="1" ht="15.75" customHeight="1" x14ac:dyDescent="0.25">
      <c r="A70" s="73" t="s">
        <v>21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5"/>
      <c r="N70" s="14" t="s">
        <v>14</v>
      </c>
      <c r="O70" s="14" t="s">
        <v>14</v>
      </c>
    </row>
    <row r="71" spans="1:15" s="2" customFormat="1" ht="15.75" customHeight="1" x14ac:dyDescent="0.25">
      <c r="A71" s="76" t="s">
        <v>22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8"/>
      <c r="N71" s="16">
        <f>M13+M14+M15+M16+M17+M18+M20+M21+M22+M23+M24+M25+M26+M27+M28+M29+M30+M31+M32+M33+M34+M35+M36+M37+M38+M39+M40+M41+M42+M44+M45+M46+M47+M48+M49+M50+M51+M52+M53+M54+M55+M56+M57+M58+M59+M60+M62+M63+M64+M65+M66+M67+M68+M69-N72</f>
        <v>106028</v>
      </c>
      <c r="O71" s="14" t="s">
        <v>14</v>
      </c>
    </row>
    <row r="72" spans="1:15" s="2" customFormat="1" ht="15.75" customHeight="1" x14ac:dyDescent="0.25">
      <c r="A72" s="76" t="s">
        <v>23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8"/>
      <c r="N72" s="16">
        <f>M13+M20+M44+M62</f>
        <v>5000</v>
      </c>
      <c r="O72" s="14" t="s">
        <v>14</v>
      </c>
    </row>
    <row r="73" spans="1:15" x14ac:dyDescent="0.25">
      <c r="A73" s="79" t="s">
        <v>24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1"/>
      <c r="N73" s="16">
        <v>600000</v>
      </c>
      <c r="O73" s="14" t="s">
        <v>14</v>
      </c>
    </row>
  </sheetData>
  <sheetProtection selectLockedCells="1" selectUnlockedCells="1"/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9">
    <mergeCell ref="A70:M70"/>
    <mergeCell ref="A71:M71"/>
    <mergeCell ref="A72:M72"/>
    <mergeCell ref="A73:M73"/>
    <mergeCell ref="A4:K4"/>
    <mergeCell ref="M8:M10"/>
    <mergeCell ref="J8:J10"/>
    <mergeCell ref="K8:K10"/>
    <mergeCell ref="D12:D18"/>
    <mergeCell ref="L12:L18"/>
    <mergeCell ref="L19:L42"/>
    <mergeCell ref="D19:D69"/>
    <mergeCell ref="L43:L60"/>
    <mergeCell ref="L61:L69"/>
    <mergeCell ref="A6:K6"/>
    <mergeCell ref="A1:O1"/>
    <mergeCell ref="A3:O3"/>
    <mergeCell ref="A5:O5"/>
    <mergeCell ref="O7:O10"/>
    <mergeCell ref="G7:M7"/>
    <mergeCell ref="E7:E10"/>
    <mergeCell ref="C7:C10"/>
    <mergeCell ref="N7:N10"/>
    <mergeCell ref="F7:F10"/>
    <mergeCell ref="G8:I8"/>
    <mergeCell ref="A7:A10"/>
    <mergeCell ref="B7:B10"/>
    <mergeCell ref="L8:L10"/>
    <mergeCell ref="D7:D10"/>
  </mergeCells>
  <pageMargins left="0.43307086614173229" right="0.23622047244094491" top="0.19685039370078741" bottom="0.19685039370078741" header="0.11811023622047245" footer="0.11811023622047245"/>
  <pageSetup paperSize="9" scale="49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Admin</cp:lastModifiedBy>
  <cp:lastPrinted>2022-12-08T05:20:45Z</cp:lastPrinted>
  <dcterms:created xsi:type="dcterms:W3CDTF">2006-09-16T00:00:00Z</dcterms:created>
  <dcterms:modified xsi:type="dcterms:W3CDTF">2026-06-26T12:52:38Z</dcterms:modified>
</cp:coreProperties>
</file>