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МЦК факт" sheetId="10" r:id="rId1"/>
  </sheets>
  <definedNames>
    <definedName name="_xlnm.Print_Area" localSheetId="0">'НМЦК факт'!$A$1:$K$27</definedName>
  </definedNames>
  <calcPr calcId="125725" refMode="R1C1"/>
</workbook>
</file>

<file path=xl/calcChain.xml><?xml version="1.0" encoding="utf-8"?>
<calcChain xmlns="http://schemas.openxmlformats.org/spreadsheetml/2006/main">
  <c r="H17" i="10"/>
  <c r="G17"/>
  <c r="F17"/>
  <c r="I16"/>
  <c r="I17" s="1"/>
  <c r="J16"/>
  <c r="K16" l="1"/>
</calcChain>
</file>

<file path=xl/sharedStrings.xml><?xml version="1.0" encoding="utf-8"?>
<sst xmlns="http://schemas.openxmlformats.org/spreadsheetml/2006/main" count="34" uniqueCount="32">
  <si>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</si>
  <si>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</si>
  <si>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</si>
  <si>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</si>
  <si>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</si>
  <si>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</si>
  <si>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</si>
  <si>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</si>
  <si>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</si>
  <si>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</si>
  <si>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</si>
  <si>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Наименование предмета контракта</t>
  </si>
  <si>
    <t>Количество (объем)</t>
  </si>
  <si>
    <t>коэффициент вариации</t>
  </si>
  <si>
    <t>, где</t>
  </si>
  <si>
    <t>Среднеквадратическое отклонение</t>
  </si>
  <si>
    <t>№ п/п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</si>
  <si>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</si>
  <si>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</si>
  <si>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>Ед. изм.</t>
  </si>
  <si>
    <t>шт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</si>
  <si>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</si>
  <si>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средняя цена</t>
  </si>
  <si>
    <t xml:space="preserve">                                                                                           ОБОСНОВАНИЕ  ЦЕНЫ КОНТРАКТА                                                                               </t>
  </si>
  <si>
    <t xml:space="preserve">услуги по фотографированию </t>
  </si>
  <si>
    <t xml:space="preserve">Начальник ОСУ </t>
  </si>
  <si>
    <t>майор внутренней службы</t>
  </si>
  <si>
    <t>Д.Э. Глек</t>
  </si>
  <si>
    <t>исполнитель 1 вх. №466э от 17.07.2026</t>
  </si>
  <si>
    <t>исполнитель 2 вх. №467э от 17.07.2026</t>
  </si>
  <si>
    <t>исполнитель 3 вх. №468э от 17.07.2026</t>
  </si>
  <si>
    <t>При использовании метода сопоставимых рыночных цен (анализа рынка) в результате напрвления запросов о предоставлении ценовой информации потенциальным исполнителям начальная (максимальная) цена контракта составила 15 800 (пятнадцать тысяч восемьсот рублей) 10 коп.                                                         Исходя из вышеизложенного , цена предложенная Исполнителем №1 является наименьшей.Целесообразно заключить Государственный контракт на сумму 15000 (пятнадцать тысяч) рублей 00 копеек с Исполнителем №1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</si>
</sst>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3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sz val="10.5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8" xfId="0" applyFont="1" applyBorder="1"/>
    <xf numFmtId="0" fontId="2" fillId="0" borderId="0" xfId="0" applyFont="1" applyAlignment="1">
      <alignment horizontal="center"/>
    </xf>
    <xf numFmtId="2" fontId="2" fillId="0" borderId="8" xfId="0" applyNumberFormat="1" applyFont="1" applyFill="1" applyBorder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/>
    <xf numFmtId="4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/>
    <xf numFmtId="0" fontId="10" fillId="0" borderId="8" xfId="0" applyFont="1" applyFill="1" applyBorder="1"/>
    <xf numFmtId="0" fontId="2" fillId="0" borderId="0" xfId="0" applyFont="1" applyFill="1" applyAlignment="1"/>
    <xf numFmtId="0" fontId="10" fillId="0" borderId="0" xfId="0" applyFont="1" applyFill="1"/>
    <xf numFmtId="0" fontId="11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view="pageBreakPreview" zoomScale="85" zoomScaleSheetLayoutView="85" workbookViewId="0">
      <selection activeCell="E23" sqref="E23"/>
    </sheetView>
  </sheetViews>
  <sheetFormatPr defaultRowHeight="24.75" customHeight="1"/>
  <cols>
    <col min="1" max="1" width="12.5703125" customWidth="1"/>
    <col min="2" max="2" width="32.28515625" customWidth="1"/>
    <col min="3" max="3" width="7" customWidth="1"/>
    <col min="4" max="4" width="10.5703125" customWidth="1"/>
    <col min="5" max="5" width="10.28515625" customWidth="1"/>
    <col min="6" max="6" width="12.28515625" customWidth="1"/>
    <col min="7" max="7" width="11.42578125" customWidth="1"/>
    <col min="8" max="8" width="11.28515625" customWidth="1"/>
    <col min="9" max="9" width="11.5703125" customWidth="1"/>
    <col min="10" max="10" width="10" customWidth="1"/>
    <col min="11" max="11" width="9.5703125" customWidth="1"/>
  </cols>
  <sheetData>
    <row r="1" spans="1:11" ht="15.6" customHeight="1">
      <c r="G1" s="44"/>
      <c r="H1" s="44"/>
      <c r="I1" s="44"/>
      <c r="J1" s="44"/>
      <c r="K1" s="44"/>
    </row>
    <row r="2" spans="1:11" ht="18.600000000000001" customHeight="1">
      <c r="A2" s="46" t="s">
        <v>23</v>
      </c>
      <c r="B2" s="46"/>
      <c r="C2" s="46"/>
      <c r="D2" s="46"/>
      <c r="E2" s="46"/>
      <c r="F2" s="46"/>
      <c r="G2" s="46"/>
      <c r="H2" s="46"/>
      <c r="I2" s="9"/>
      <c r="J2" s="10"/>
      <c r="K2" s="17"/>
    </row>
    <row r="3" spans="1:11" ht="37.9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47"/>
      <c r="K3" s="17"/>
    </row>
    <row r="4" spans="1:11" ht="16.5" customHeight="1">
      <c r="A4" s="48" t="s">
        <v>0</v>
      </c>
      <c r="B4" s="48"/>
      <c r="C4" s="48"/>
      <c r="D4" s="48"/>
      <c r="E4" s="48"/>
      <c r="F4" s="48"/>
      <c r="G4" s="48"/>
      <c r="H4" s="48"/>
      <c r="I4" s="9"/>
      <c r="J4" s="10"/>
      <c r="K4" s="17"/>
    </row>
    <row r="5" spans="1:11" ht="13.5" customHeight="1" thickBot="1">
      <c r="A5" s="49" t="s">
        <v>21</v>
      </c>
      <c r="B5" s="1" t="s">
        <v>1</v>
      </c>
      <c r="C5" s="9" t="s">
        <v>2</v>
      </c>
      <c r="D5" s="9"/>
      <c r="E5" s="9"/>
      <c r="F5" s="9"/>
      <c r="G5" s="9"/>
      <c r="H5" s="9"/>
      <c r="I5" s="9"/>
      <c r="J5" s="10"/>
      <c r="K5" s="17"/>
    </row>
    <row r="6" spans="1:11" ht="15" customHeight="1">
      <c r="A6" s="49"/>
      <c r="B6" s="2" t="s">
        <v>2</v>
      </c>
      <c r="C6" s="3" t="s">
        <v>3</v>
      </c>
      <c r="D6" s="9" t="s">
        <v>14</v>
      </c>
      <c r="E6" s="9"/>
      <c r="F6" s="9"/>
      <c r="G6" s="9"/>
      <c r="H6" s="9"/>
      <c r="I6" s="9"/>
      <c r="J6" s="10"/>
      <c r="K6" s="17"/>
    </row>
    <row r="7" spans="1:11" ht="16.5" customHeight="1">
      <c r="A7" s="45" t="s">
        <v>4</v>
      </c>
      <c r="B7" s="45"/>
      <c r="C7" s="45"/>
      <c r="D7" s="45"/>
      <c r="E7" s="45"/>
      <c r="F7" s="45"/>
      <c r="G7" s="45"/>
      <c r="H7" s="45"/>
      <c r="I7" s="9"/>
      <c r="J7" s="10"/>
      <c r="K7" s="17"/>
    </row>
    <row r="8" spans="1:11" ht="16.5" customHeight="1">
      <c r="A8" s="45" t="s">
        <v>5</v>
      </c>
      <c r="B8" s="45"/>
      <c r="C8" s="45"/>
      <c r="D8" s="45"/>
      <c r="E8" s="45"/>
      <c r="F8" s="45"/>
      <c r="G8" s="45"/>
      <c r="H8" s="45"/>
      <c r="I8" s="9"/>
      <c r="J8" s="10"/>
      <c r="K8" s="17"/>
    </row>
    <row r="9" spans="1:11" ht="16.5" customHeight="1">
      <c r="A9" s="45" t="s">
        <v>6</v>
      </c>
      <c r="B9" s="45"/>
      <c r="C9" s="45"/>
      <c r="D9" s="45"/>
      <c r="E9" s="45"/>
      <c r="F9" s="45"/>
      <c r="G9" s="45"/>
      <c r="H9" s="45"/>
      <c r="I9" s="9"/>
      <c r="J9" s="9"/>
      <c r="K9" s="17"/>
    </row>
    <row r="10" spans="1:11" ht="15.75" customHeight="1">
      <c r="A10" s="45" t="s">
        <v>7</v>
      </c>
      <c r="B10" s="45"/>
      <c r="C10" s="45"/>
      <c r="D10" s="45"/>
      <c r="E10" s="45"/>
      <c r="F10" s="45"/>
      <c r="G10" s="45"/>
      <c r="H10" s="45"/>
      <c r="I10" s="9"/>
      <c r="J10" s="9"/>
      <c r="K10" s="17"/>
    </row>
    <row r="11" spans="1:11" ht="14.25" customHeight="1">
      <c r="A11" s="14"/>
      <c r="B11" s="50" t="s">
        <v>8</v>
      </c>
      <c r="C11" s="51"/>
      <c r="D11" s="51"/>
      <c r="E11" s="51"/>
      <c r="F11" s="51"/>
      <c r="G11" s="51"/>
      <c r="H11" s="51"/>
      <c r="I11" s="52"/>
      <c r="J11" s="11"/>
      <c r="K11" s="18"/>
    </row>
    <row r="12" spans="1:11" ht="18.75" customHeight="1">
      <c r="A12" s="53" t="s">
        <v>9</v>
      </c>
      <c r="B12" s="54"/>
      <c r="C12" s="54"/>
      <c r="D12" s="54"/>
      <c r="E12" s="54"/>
      <c r="F12" s="54"/>
      <c r="G12" s="54"/>
      <c r="H12" s="55"/>
      <c r="I12" s="56" t="s">
        <v>10</v>
      </c>
      <c r="J12" s="62" t="s">
        <v>15</v>
      </c>
      <c r="K12" s="62" t="s">
        <v>13</v>
      </c>
    </row>
    <row r="13" spans="1:11" ht="24.75" customHeight="1">
      <c r="A13" s="56" t="s">
        <v>16</v>
      </c>
      <c r="B13" s="56" t="s">
        <v>11</v>
      </c>
      <c r="C13" s="56" t="s">
        <v>19</v>
      </c>
      <c r="D13" s="56" t="s">
        <v>12</v>
      </c>
      <c r="E13" s="56" t="s">
        <v>22</v>
      </c>
      <c r="F13" s="65" t="s">
        <v>28</v>
      </c>
      <c r="G13" s="65" t="s">
        <v>29</v>
      </c>
      <c r="H13" s="65" t="s">
        <v>30</v>
      </c>
      <c r="I13" s="57"/>
      <c r="J13" s="63"/>
      <c r="K13" s="63"/>
    </row>
    <row r="14" spans="1:11" ht="36" customHeight="1">
      <c r="A14" s="58"/>
      <c r="B14" s="58"/>
      <c r="C14" s="58"/>
      <c r="D14" s="58"/>
      <c r="E14" s="58"/>
      <c r="F14" s="66"/>
      <c r="G14" s="66"/>
      <c r="H14" s="66"/>
      <c r="I14" s="58"/>
      <c r="J14" s="64"/>
      <c r="K14" s="64"/>
    </row>
    <row r="15" spans="1:11" ht="16.5" customHeight="1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12">
        <v>10</v>
      </c>
      <c r="K15" s="12">
        <v>11</v>
      </c>
    </row>
    <row r="16" spans="1:11" ht="15">
      <c r="A16" s="32">
        <v>1</v>
      </c>
      <c r="B16" s="34" t="s">
        <v>24</v>
      </c>
      <c r="C16" s="37" t="s">
        <v>20</v>
      </c>
      <c r="D16" s="4">
        <v>30</v>
      </c>
      <c r="E16" s="20">
        <v>526.66999999999996</v>
      </c>
      <c r="F16" s="20">
        <v>500</v>
      </c>
      <c r="G16" s="20">
        <v>550</v>
      </c>
      <c r="H16" s="20">
        <v>580</v>
      </c>
      <c r="I16" s="24">
        <f>D16*E16</f>
        <v>15800.099999999999</v>
      </c>
      <c r="J16" s="25">
        <f>STDEV(F16,G16,H16)</f>
        <v>40.414518843273562</v>
      </c>
      <c r="K16" s="25">
        <f>J16/E16*100</f>
        <v>7.6735942512908588</v>
      </c>
    </row>
    <row r="17" spans="1:11" ht="13.9" customHeight="1">
      <c r="A17" s="4"/>
      <c r="B17" s="33"/>
      <c r="C17" s="15" t="s">
        <v>10</v>
      </c>
      <c r="D17" s="4"/>
      <c r="E17" s="20"/>
      <c r="F17" s="26">
        <f>D16*F16</f>
        <v>15000</v>
      </c>
      <c r="G17" s="26">
        <f>D16*G16</f>
        <v>16500</v>
      </c>
      <c r="H17" s="26">
        <f>D16*H16</f>
        <v>17400</v>
      </c>
      <c r="I17" s="26">
        <f>I16</f>
        <v>15800.099999999999</v>
      </c>
      <c r="J17" s="27"/>
      <c r="K17" s="28"/>
    </row>
    <row r="18" spans="1:11" ht="24" customHeight="1">
      <c r="A18" s="13" t="s">
        <v>18</v>
      </c>
      <c r="B18" s="41">
        <v>15800.1</v>
      </c>
      <c r="C18" s="16"/>
      <c r="D18" s="5"/>
      <c r="E18" s="5"/>
      <c r="F18" s="5"/>
      <c r="G18" s="5"/>
      <c r="H18" s="5"/>
      <c r="I18" s="6"/>
      <c r="J18" s="29"/>
      <c r="K18" s="30"/>
    </row>
    <row r="19" spans="1:11" ht="7.5" hidden="1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31"/>
    </row>
    <row r="20" spans="1:11" ht="60" customHeight="1">
      <c r="A20" s="60" t="s">
        <v>31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ht="18" customHeight="1">
      <c r="A21" s="36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s="7" customFormat="1" ht="12.75">
      <c r="A22" s="7" t="s">
        <v>25</v>
      </c>
      <c r="B22" s="38"/>
      <c r="C22" s="19"/>
      <c r="E22" s="19"/>
      <c r="F22" s="59"/>
      <c r="G22" s="59"/>
    </row>
    <row r="23" spans="1:11" s="7" customFormat="1" ht="15.75" customHeight="1">
      <c r="A23" s="7" t="s">
        <v>26</v>
      </c>
      <c r="B23" s="38"/>
      <c r="C23" s="19"/>
      <c r="E23" s="19"/>
      <c r="F23" s="22"/>
      <c r="G23" s="39"/>
      <c r="I23" s="40"/>
      <c r="J23" s="42"/>
      <c r="K23" s="43" t="s">
        <v>27</v>
      </c>
    </row>
    <row r="24" spans="1:11" s="7" customFormat="1" ht="18.75" hidden="1" customHeight="1">
      <c r="B24" s="38"/>
      <c r="C24" s="19"/>
      <c r="E24" s="19"/>
      <c r="F24" s="22"/>
      <c r="G24" s="22"/>
    </row>
    <row r="25" spans="1:11" s="7" customFormat="1" ht="15.75" hidden="1" customHeight="1">
      <c r="B25" s="38"/>
      <c r="C25" s="19"/>
      <c r="E25" s="19"/>
      <c r="F25" s="59"/>
      <c r="G25" s="59"/>
    </row>
    <row r="26" spans="1:11" ht="19.5" customHeight="1">
      <c r="A26" s="61"/>
      <c r="B26" s="61"/>
      <c r="C26" s="13"/>
      <c r="D26" s="13"/>
      <c r="E26" s="13"/>
      <c r="F26" s="59"/>
      <c r="G26" s="59"/>
      <c r="H26" s="13"/>
      <c r="I26" s="13"/>
      <c r="J26" s="9"/>
      <c r="K26" s="21"/>
    </row>
    <row r="27" spans="1:11" ht="15" customHeight="1">
      <c r="A27" s="23"/>
      <c r="B27" s="8"/>
      <c r="C27" s="8"/>
      <c r="D27" s="8"/>
      <c r="E27" s="8"/>
      <c r="F27" s="59"/>
      <c r="G27" s="59"/>
      <c r="H27" s="8"/>
      <c r="I27" s="8"/>
      <c r="J27" s="8"/>
      <c r="K27" s="21"/>
    </row>
  </sheetData>
  <mergeCells count="28">
    <mergeCell ref="F26:G26"/>
    <mergeCell ref="F27:G27"/>
    <mergeCell ref="A20:K20"/>
    <mergeCell ref="A26:B26"/>
    <mergeCell ref="K12:K14"/>
    <mergeCell ref="A13:A14"/>
    <mergeCell ref="B13:B14"/>
    <mergeCell ref="C13:C14"/>
    <mergeCell ref="D13:D14"/>
    <mergeCell ref="E13:E14"/>
    <mergeCell ref="F13:F14"/>
    <mergeCell ref="G13:G14"/>
    <mergeCell ref="H13:H14"/>
    <mergeCell ref="J12:J14"/>
    <mergeCell ref="F22:G22"/>
    <mergeCell ref="F25:G25"/>
    <mergeCell ref="A9:H9"/>
    <mergeCell ref="A10:H10"/>
    <mergeCell ref="B11:I11"/>
    <mergeCell ref="A12:H12"/>
    <mergeCell ref="I12:I14"/>
    <mergeCell ref="G1:K1"/>
    <mergeCell ref="A8:H8"/>
    <mergeCell ref="A2:H2"/>
    <mergeCell ref="A3:J3"/>
    <mergeCell ref="A4:H4"/>
    <mergeCell ref="A5:A6"/>
    <mergeCell ref="A7:H7"/>
  </mergeCells>
  <pageMargins left="0.39370078740157483" right="0" top="0" bottom="0" header="0.31496062992125984" footer="0.31496062992125984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факт</vt:lpstr>
      <vt:lpstr>'НМЦК факт'!Область_печати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2026-07-17T05:50:36Z</dcterms:modified>
</cp:coreProperties>
</file>