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40" windowHeight="11760"/>
  </bookViews>
  <sheets>
    <sheet name="0305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G6" i="1" l="1"/>
  <c r="F6" i="1"/>
  <c r="E6" i="1"/>
  <c r="J5" i="1" l="1"/>
  <c r="I5" i="1"/>
  <c r="L5" i="1" s="1"/>
  <c r="L6" i="1" l="1"/>
  <c r="K5" i="1"/>
</calcChain>
</file>

<file path=xl/sharedStrings.xml><?xml version="1.0" encoding="utf-8"?>
<sst xmlns="http://schemas.openxmlformats.org/spreadsheetml/2006/main" count="26" uniqueCount="26">
  <si>
    <t xml:space="preserve">Приложение №2
к докладной записке
</t>
  </si>
  <si>
    <t xml:space="preserve">
</t>
  </si>
  <si>
    <t>№</t>
  </si>
  <si>
    <t>Наименование предмета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</si>
  <si>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</si>
  <si>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</si>
  <si>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</si>
  <si>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</si>
  <si>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</si>
  <si>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</si>
  <si>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</si>
  <si>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</si>
  <si>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шт</t>
  </si>
  <si>
    <t>-</t>
  </si>
  <si>
    <t>Итого</t>
  </si>
  <si>
    <t>В результате проведенного расчета Н(М)ЦК, ЦКЕП контракта составила:</t>
  </si>
  <si>
    <t xml:space="preserve"> </t>
  </si>
  <si>
    <t>Расчет и обоснование цены контракта, заключаемого с единственным поставщиком (подрядчиком, исполнителем) (ЦКЕП)</t>
  </si>
  <si>
    <t>Старший инженер группы ИТО, С и В                                                                                                                                                   __________________ И.Р. Абсалямов</t>
  </si>
  <si>
    <t>Источник бесперебойного питания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</si>
  <si>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</si>
  <si>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</si>
  <si>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* Метод сопоставимых рыночных цен (анализ рынка) согласно Приказу Минэкономразвития России от 02.10.2013 N 567 "Об утверждении Методических рекомендаций по применению методов определения начальной(максимальной) цены контракта, цены контракта, заключаемого с единственным поставщиком(подрядчиком, исполнителем)". Коэффициент вариации не превышает 33%, допускается использование приведенных цен.
* * В связи с тем, что  расчет и обоснование цены контракта производится для целей осуществлния закупки у единственного поставщика на основании п. 4 ч. 1 ст. 93 44-ФЗ, через единый агрегатор торговли "Березка", для расчета и определения цены контракта используеться наименьшее ценовое предложенние поставщика  (Поставщик №3) в связи с чем ЦКЕП составила – 28900 рублей 00 копеек.</t>
  </si>
  <si>
    <t>Поставщик №3. Запрос №74/13/14-2056 от 19.06.2026, отв. № 74/13-320 от 22.06.2026</t>
  </si>
  <si>
    <t>Поставщик №2. Запрос №74/13/14-2059 от 19.06.2026, отв. № 74/13-319 от 22.06.2026</t>
  </si>
  <si>
    <t>Поставщик №1. Запрос №74/13/14-2057 от 19.06.2026, отв. № 74/13-318 от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</si>
</sst>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0"/>
      <name val="Times New Roman"/>
    </font>
    <font>
      <sz val="10"/>
      <color indexed="2"/>
      <name val="Times New Roman"/>
    </font>
    <font>
      <b/>
      <sz val="10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2" fontId="2" fillId="0" borderId="0" xfId="0" applyNumberFormat="1" applyFont="1"/>
    <xf numFmtId="2" fontId="5" fillId="0" borderId="0" xfId="0" applyNumberFormat="1" applyFont="1" applyAlignment="1">
      <alignment horizontal="center" vertical="top"/>
    </xf>
    <xf numFmtId="2" fontId="1" fillId="0" borderId="0" xfId="0" applyNumberFormat="1" applyFont="1"/>
    <xf numFmtId="0" fontId="3" fillId="0" borderId="0" xfId="0" applyFont="1" applyAlignment="1">
      <alignment horizontal="right" wrapText="1"/>
    </xf>
    <xf numFmtId="0" fontId="7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top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justify" vertical="center" wrapText="1"/>
    </xf>
    <xf numFmtId="2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914400</xdr:rowOff>
    </xdr:from>
    <xdr:to>
      <xdr:col>9</xdr:col>
      <xdr:colOff>1000125</xdr:colOff>
      <xdr:row>3</xdr:row>
      <xdr:rowOff>1352550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25622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1009650</xdr:rowOff>
    </xdr:from>
    <xdr:to>
      <xdr:col>11</xdr:col>
      <xdr:colOff>0</xdr:colOff>
      <xdr:row>3</xdr:row>
      <xdr:rowOff>1362075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265747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</xdr:row>
      <xdr:rowOff>1638300</xdr:rowOff>
    </xdr:from>
    <xdr:to>
      <xdr:col>11</xdr:col>
      <xdr:colOff>1485900</xdr:colOff>
      <xdr:row>3</xdr:row>
      <xdr:rowOff>2000250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32861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283427</xdr:colOff>
      <xdr:row>3</xdr:row>
      <xdr:rowOff>1435719</xdr:rowOff>
    </xdr:from>
    <xdr:to>
      <xdr:col>11</xdr:col>
      <xdr:colOff>435827</xdr:colOff>
      <xdr:row>3</xdr:row>
      <xdr:rowOff>1664319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308517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4"/>
  <sheetViews>
    <sheetView tabSelected="1" zoomScaleNormal="100" workbookViewId="0">
      <selection activeCell="E4" sqref="E4"/>
    </sheetView>
  </sheetViews>
  <sheetFormatPr defaultRowHeight="12.75" customHeight="1" x14ac:dyDescent="0.25"/>
  <cols>
    <col min="1" max="1" width="3.140625" style="1" customWidth="1"/>
    <col min="2" max="2" width="42.7109375" style="1" customWidth="1"/>
    <col min="3" max="3" width="7.140625" style="1" customWidth="1"/>
    <col min="4" max="4" width="6.5703125" style="2" customWidth="1"/>
    <col min="5" max="5" width="9.5703125" style="2" customWidth="1"/>
    <col min="6" max="6" width="9.42578125" style="2" customWidth="1"/>
    <col min="7" max="7" width="9.7109375" style="2" customWidth="1"/>
    <col min="8" max="8" width="3.28515625" style="2" customWidth="1"/>
    <col min="9" max="9" width="16" style="2" customWidth="1"/>
    <col min="10" max="10" width="15.42578125" style="1" customWidth="1"/>
    <col min="11" max="11" width="14.28515625" style="1" customWidth="1"/>
    <col min="12" max="12" width="22.7109375" style="1" customWidth="1"/>
    <col min="13" max="13" width="15.85546875" style="3" customWidth="1"/>
    <col min="14" max="14" width="14.7109375" style="1" customWidth="1"/>
    <col min="15" max="15" width="14.42578125" style="1" customWidth="1"/>
    <col min="16" max="257" width="9.140625" style="1" customWidth="1"/>
  </cols>
  <sheetData>
    <row r="1" spans="1:15" ht="39" customHeight="1" x14ac:dyDescent="0.25">
      <c r="L1" s="10" t="s">
        <v>0</v>
      </c>
    </row>
    <row r="2" spans="1:15" ht="51.75" customHeight="1" x14ac:dyDescent="0.25">
      <c r="A2" s="11" t="s">
        <v>1</v>
      </c>
      <c r="B2" s="44" t="s">
        <v>17</v>
      </c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5" ht="39" customHeight="1" x14ac:dyDescent="0.25">
      <c r="A3" s="38" t="s">
        <v>2</v>
      </c>
      <c r="B3" s="39" t="s">
        <v>3</v>
      </c>
      <c r="C3" s="39" t="s">
        <v>4</v>
      </c>
      <c r="D3" s="39" t="s">
        <v>5</v>
      </c>
      <c r="E3" s="41" t="s">
        <v>6</v>
      </c>
      <c r="F3" s="41"/>
      <c r="G3" s="41"/>
      <c r="H3" s="41"/>
      <c r="I3" s="42" t="s">
        <v>7</v>
      </c>
      <c r="J3" s="42"/>
      <c r="K3" s="42"/>
      <c r="L3" s="43" t="s">
        <v>8</v>
      </c>
    </row>
    <row r="4" spans="1:15" ht="163.5" customHeight="1" x14ac:dyDescent="0.25">
      <c r="A4" s="40"/>
      <c r="B4" s="41"/>
      <c r="C4" s="41"/>
      <c r="D4" s="41"/>
      <c r="E4" s="37" t="s">
        <v>25</v>
      </c>
      <c r="F4" s="37" t="s">
        <v>24</v>
      </c>
      <c r="G4" s="37" t="s">
        <v>23</v>
      </c>
      <c r="H4" s="37" t="s">
        <v>9</v>
      </c>
      <c r="I4" s="31" t="s">
        <v>10</v>
      </c>
      <c r="J4" s="31" t="s">
        <v>11</v>
      </c>
      <c r="K4" s="31" t="s">
        <v>20</v>
      </c>
      <c r="L4" s="31" t="s">
        <v>21</v>
      </c>
    </row>
    <row r="5" spans="1:15" s="4" customFormat="1" x14ac:dyDescent="0.25">
      <c r="A5" s="12">
        <v>1</v>
      </c>
      <c r="B5" s="13" t="s">
        <v>19</v>
      </c>
      <c r="C5" s="14" t="s">
        <v>12</v>
      </c>
      <c r="D5" s="15">
        <v>1</v>
      </c>
      <c r="E5" s="16">
        <v>29000</v>
      </c>
      <c r="F5" s="16">
        <v>29000</v>
      </c>
      <c r="G5" s="16">
        <v>28900</v>
      </c>
      <c r="H5" s="17" t="s">
        <v>13</v>
      </c>
      <c r="I5" s="18">
        <f t="shared" ref="I5" si="0">AVERAGE(E5:G5)</f>
        <v>28966.666666666668</v>
      </c>
      <c r="J5" s="19">
        <f t="shared" ref="J5" si="1">STDEV(E5:G5)</f>
        <v>57.735026918962575</v>
      </c>
      <c r="K5" s="19">
        <f t="shared" ref="K5" si="2">J5/I5*100</f>
        <v>0.19931539787904226</v>
      </c>
      <c r="L5" s="20">
        <f>D5*I5</f>
        <v>28966.666666666668</v>
      </c>
      <c r="M5" s="5"/>
      <c r="N5" s="8"/>
      <c r="O5" s="5"/>
    </row>
    <row r="6" spans="1:15" s="4" customFormat="1" x14ac:dyDescent="0.2">
      <c r="A6" s="21"/>
      <c r="B6" s="22" t="s">
        <v>14</v>
      </c>
      <c r="C6" s="23"/>
      <c r="D6" s="24"/>
      <c r="E6" s="25">
        <f>E5*D5</f>
        <v>29000</v>
      </c>
      <c r="F6" s="25">
        <f>F5*D5</f>
        <v>29000</v>
      </c>
      <c r="G6" s="25">
        <f>G5*D5</f>
        <v>28900</v>
      </c>
      <c r="H6" s="26"/>
      <c r="I6" s="26"/>
      <c r="J6" s="27"/>
      <c r="K6" s="27"/>
      <c r="L6" s="28">
        <f>SUM(L5:L5)</f>
        <v>28966.666666666668</v>
      </c>
      <c r="M6" s="5"/>
      <c r="N6" s="5"/>
    </row>
    <row r="7" spans="1:15" ht="19.5" customHeight="1" x14ac:dyDescent="0.25">
      <c r="A7" s="29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30"/>
      <c r="M7" s="9"/>
      <c r="N7" s="9"/>
      <c r="O7" s="9"/>
    </row>
    <row r="8" spans="1:15" ht="88.5" customHeight="1" x14ac:dyDescent="0.25">
      <c r="A8" s="34" t="s">
        <v>22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  <c r="M8" s="9"/>
    </row>
    <row r="9" spans="1:15" ht="41.25" customHeight="1" x14ac:dyDescent="0.25">
      <c r="A9" s="33" t="s">
        <v>18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7"/>
    </row>
    <row r="10" spans="1:15" ht="69.75" customHeight="1" x14ac:dyDescent="0.25"/>
    <row r="11" spans="1:15" ht="69.75" customHeight="1" x14ac:dyDescent="0.25"/>
    <row r="12" spans="1:15" ht="69.75" customHeight="1" x14ac:dyDescent="0.25"/>
    <row r="13" spans="1:15" ht="69.75" customHeight="1" x14ac:dyDescent="0.25">
      <c r="B13" s="1" t="s">
        <v>16</v>
      </c>
    </row>
    <row r="14" spans="1:15" ht="15" x14ac:dyDescent="0.25">
      <c r="B14" s="6"/>
    </row>
  </sheetData>
  <mergeCells count="10">
    <mergeCell ref="B2:L2"/>
    <mergeCell ref="B7:K7"/>
    <mergeCell ref="A9:L9"/>
    <mergeCell ref="A3:A4"/>
    <mergeCell ref="B3:B4"/>
    <mergeCell ref="C3:C4"/>
    <mergeCell ref="D3:D4"/>
    <mergeCell ref="E3:H3"/>
    <mergeCell ref="I3:K3"/>
    <mergeCell ref="A8:L8"/>
  </mergeCells>
  <pageMargins left="0.7083330000000001" right="0.7083330000000001" top="0.74791700000000005" bottom="0.74791700000000005" header="0.51181100000000002" footer="0.51181100000000002"/>
  <pageSetup paperSize="9" scale="81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51181100000000002" footer="0.51181100000000002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</cp:revision>
  <cp:lastPrinted>2026-05-04T13:16:04Z</cp:lastPrinted>
  <dcterms:created xsi:type="dcterms:W3CDTF">2026-06-23T05:55:09Z</dcterms:created>
  <dcterms:modified xsi:type="dcterms:W3CDTF">2026-06-26T06:14:50Z</dcterms:modified>
  <cp:version>786432</cp:version>
</cp:coreProperties>
</file>