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200178\отправить\23_Отдел юридического обеспечения  и организации закупок\Ирина\от Дили\камаз\"/>
    </mc:Choice>
  </mc:AlternateContent>
  <bookViews>
    <workbookView xWindow="0" yWindow="0" windowWidth="28800" windowHeight="12435"/>
  </bookViews>
  <sheets>
    <sheet name="Расчет цены" sheetId="2" r:id="rId1"/>
  </sheets>
  <calcPr calcId="162913" refMode="R1C1"/>
</workbook>
</file>

<file path=xl/calcChain.xml><?xml version="1.0" encoding="utf-8"?>
<calcChain xmlns="http://schemas.openxmlformats.org/spreadsheetml/2006/main">
  <c r="M9" i="2" l="1"/>
  <c r="N9" i="2" s="1"/>
  <c r="O9" i="2" s="1"/>
  <c r="P9" i="2"/>
  <c r="Q9" i="2" s="1"/>
  <c r="R9" i="2" s="1"/>
  <c r="S9" i="2" s="1"/>
  <c r="M8" i="2" l="1"/>
  <c r="N8" i="2" s="1"/>
  <c r="O8" i="2" s="1"/>
  <c r="P8" i="2"/>
  <c r="Q8" i="2" s="1"/>
  <c r="R8" i="2" s="1"/>
  <c r="S8" i="2" s="1"/>
  <c r="S10" i="2" l="1"/>
</calcChain>
</file>

<file path=xl/sharedStrings.xml><?xml version="1.0" encoding="utf-8"?>
<sst xmlns="http://schemas.openxmlformats.org/spreadsheetml/2006/main" count="35" uniqueCount="34">
  <si>
    <t>№</t>
  </si>
  <si>
    <t>Ед. изм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</si>
  <si>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</si>
  <si>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</si>
  <si>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</si>
  <si>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</si>
  <si>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</si>
  <si>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</si>
  <si>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</si>
  <si>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согласно прайс-листам, опубликованным в сети «Интернет»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</si>
  <si>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</si>
  <si>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</si>
  <si>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</si>
  <si>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Цена согласно бюллетеня рекомендуемых предельных цен (руб./ед.изм.)</t>
  </si>
  <si>
    <t>ИТОГО: Начальная (максимальная) цена Контракта</t>
  </si>
  <si>
    <t xml:space="preserve">Количество </t>
  </si>
  <si>
    <t xml:space="preserve">Коммерческие предложения (руб./ед.изм.)     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</si>
  <si>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</si>
  <si>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Коммерческое предложение №1  (руб./ед.изм.)    </t>
  </si>
  <si>
    <t xml:space="preserve">Коммерческое предложение №2   (руб./ед.изм.)   </t>
  </si>
  <si>
    <t xml:space="preserve">Коммерческое предложение №3(руб./ед.изм.)   </t>
  </si>
  <si>
    <t xml:space="preserve"> </t>
  </si>
  <si>
    <t>Работник контрактной службы /контрактный управляющий/:
_______________________________________________________________________________________</t>
  </si>
  <si>
    <t>(Подпись/ расшифровка подписи/)</t>
  </si>
  <si>
    <t xml:space="preserve">Наименование объекта закупки
</t>
  </si>
  <si>
    <t>Заказчик (структурное подразделение ФБУЗ "ЦГиЭ вРБ", филиал)</t>
  </si>
  <si>
    <t xml:space="preserve">Обоснование начальной (максимальной) цены контракта (НМЦК) методом сопоставимых рыночных цен (анализа рынка).  
</t>
  </si>
  <si>
    <t xml:space="preserve">Дата расчета </t>
  </si>
  <si>
    <t xml:space="preserve">Предмет закупки: </t>
  </si>
  <si>
    <t xml:space="preserve">ФБУЗ "Центр гигиены и эпидемиологии в Республике Башкортостан" </t>
  </si>
  <si>
    <t>шт</t>
  </si>
  <si>
    <t xml:space="preserve">Оказание услуг по техническому обслуживанию (ТО) транспортных средств, предусмотренному Регламентом проведения ТО
</t>
  </si>
  <si>
    <t>Техническое обслуживание Камаз</t>
  </si>
  <si>
    <t>Техническое обслуживание прицеп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</si>
</sst>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0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18" fillId="0" borderId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4" fontId="1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/>
    <xf numFmtId="164" fontId="10" fillId="0" borderId="1" xfId="1" applyFont="1" applyFill="1" applyBorder="1" applyAlignment="1">
      <alignment horizontal="center" vertical="center" wrapText="1"/>
    </xf>
    <xf numFmtId="4" fontId="10" fillId="3" borderId="1" xfId="2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14" fontId="20" fillId="4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4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6</xdr:row>
      <xdr:rowOff>952500</xdr:rowOff>
    </xdr:from>
    <xdr:to>
      <xdr:col>15</xdr:col>
      <xdr:colOff>0</xdr:colOff>
      <xdr:row>6</xdr:row>
      <xdr:rowOff>1304925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343275"/>
          <a:ext cx="952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6</xdr:row>
      <xdr:rowOff>923925</xdr:rowOff>
    </xdr:from>
    <xdr:to>
      <xdr:col>13</xdr:col>
      <xdr:colOff>1019175</xdr:colOff>
      <xdr:row>6</xdr:row>
      <xdr:rowOff>1362075</xdr:rowOff>
    </xdr:to>
    <xdr:pic>
      <xdr:nvPicPr>
        <xdr:cNvPr id="2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3147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6</xdr:row>
      <xdr:rowOff>2106217</xdr:rowOff>
    </xdr:from>
    <xdr:to>
      <xdr:col>15</xdr:col>
      <xdr:colOff>1594247</xdr:colOff>
      <xdr:row>6</xdr:row>
      <xdr:rowOff>2468167</xdr:rowOff>
    </xdr:to>
    <xdr:pic>
      <xdr:nvPicPr>
        <xdr:cNvPr id="26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7214" y="5514381"/>
          <a:ext cx="1575197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6</xdr:row>
      <xdr:rowOff>1400175</xdr:rowOff>
    </xdr:from>
    <xdr:to>
      <xdr:col>15</xdr:col>
      <xdr:colOff>419100</xdr:colOff>
      <xdr:row>6</xdr:row>
      <xdr:rowOff>1628775</xdr:rowOff>
    </xdr:to>
    <xdr:pic>
      <xdr:nvPicPr>
        <xdr:cNvPr id="26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790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Бумажная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7" zoomScale="72" zoomScaleNormal="72" workbookViewId="0">
      <selection activeCell="C10" sqref="C10:R10"/>
    </sheetView>
  </sheetViews>
  <sheetFormatPr defaultColWidth="9.140625" defaultRowHeight="15" x14ac:dyDescent="0.25"/>
  <cols>
    <col min="1" max="1" width="9.42578125" style="1" customWidth="1"/>
    <col min="2" max="2" width="42.28515625" style="9" customWidth="1"/>
    <col min="3" max="3" width="0.28515625" style="1" hidden="1" customWidth="1"/>
    <col min="4" max="4" width="8.42578125" style="1" customWidth="1"/>
    <col min="5" max="5" width="14.5703125" style="1" customWidth="1"/>
    <col min="6" max="6" width="17" style="1" customWidth="1"/>
    <col min="7" max="7" width="14.5703125" style="1" customWidth="1"/>
    <col min="8" max="8" width="15.28515625" style="1" customWidth="1"/>
    <col min="9" max="9" width="15.7109375" style="1" hidden="1" customWidth="1"/>
    <col min="10" max="10" width="11.28515625" style="1" hidden="1" customWidth="1"/>
    <col min="11" max="11" width="8.7109375" style="1" hidden="1" customWidth="1"/>
    <col min="12" max="12" width="8.28515625" style="1" hidden="1" customWidth="1"/>
    <col min="13" max="13" width="16.28515625" style="1" customWidth="1"/>
    <col min="14" max="14" width="15.42578125" style="1" customWidth="1"/>
    <col min="15" max="15" width="14.5703125" style="1" customWidth="1"/>
    <col min="16" max="16" width="24" style="1" customWidth="1"/>
    <col min="17" max="17" width="13.5703125" style="1" customWidth="1"/>
    <col min="18" max="18" width="12.28515625" style="1" customWidth="1"/>
    <col min="19" max="19" width="22.7109375" style="1" customWidth="1"/>
    <col min="20" max="20" width="13" style="1" customWidth="1"/>
    <col min="21" max="21" width="9.140625" style="1"/>
    <col min="22" max="22" width="9.140625" style="1" customWidth="1"/>
    <col min="23" max="23" width="9.140625" style="1"/>
    <col min="24" max="24" width="9.140625" style="1" customWidth="1"/>
    <col min="25" max="16384" width="9.140625" style="1"/>
  </cols>
  <sheetData>
    <row r="1" spans="1:22" ht="11.25" customHeight="1" x14ac:dyDescent="0.25">
      <c r="P1" s="40"/>
      <c r="Q1" s="41"/>
      <c r="R1" s="41"/>
      <c r="S1" s="41"/>
    </row>
    <row r="2" spans="1:22" ht="36" customHeight="1" x14ac:dyDescent="0.2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36" customHeight="1" x14ac:dyDescent="0.2">
      <c r="A3" s="48" t="s">
        <v>24</v>
      </c>
      <c r="B3" s="48"/>
      <c r="C3" s="48"/>
      <c r="D3" s="48"/>
      <c r="E3" s="48"/>
      <c r="F3" s="48"/>
      <c r="G3" s="48"/>
      <c r="H3" s="49" t="s">
        <v>31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2" ht="36" customHeight="1" x14ac:dyDescent="0.2">
      <c r="A4" s="48" t="s">
        <v>25</v>
      </c>
      <c r="B4" s="48"/>
      <c r="C4" s="48"/>
      <c r="D4" s="48"/>
      <c r="E4" s="48"/>
      <c r="F4" s="48"/>
      <c r="G4" s="48"/>
      <c r="H4" s="50" t="s">
        <v>29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ht="38.25" customHeight="1" x14ac:dyDescent="0.2">
      <c r="A5" s="48" t="s">
        <v>27</v>
      </c>
      <c r="B5" s="48"/>
      <c r="C5" s="48"/>
      <c r="D5" s="48"/>
      <c r="E5" s="48"/>
      <c r="F5" s="48"/>
      <c r="G5" s="48"/>
      <c r="H5" s="51">
        <v>46164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2" ht="143.25" customHeight="1" x14ac:dyDescent="0.2">
      <c r="A6" s="46" t="s">
        <v>0</v>
      </c>
      <c r="B6" s="43" t="s">
        <v>28</v>
      </c>
      <c r="C6" s="44" t="s">
        <v>2</v>
      </c>
      <c r="D6" s="44" t="s">
        <v>1</v>
      </c>
      <c r="E6" s="44" t="s">
        <v>15</v>
      </c>
      <c r="F6" s="44" t="s">
        <v>16</v>
      </c>
      <c r="G6" s="44"/>
      <c r="H6" s="44"/>
      <c r="I6" s="44"/>
      <c r="J6" s="46" t="s">
        <v>9</v>
      </c>
      <c r="K6" s="46"/>
      <c r="L6" s="46" t="s">
        <v>13</v>
      </c>
      <c r="M6" s="47" t="s">
        <v>10</v>
      </c>
      <c r="N6" s="47"/>
      <c r="O6" s="47"/>
      <c r="P6" s="45" t="s">
        <v>11</v>
      </c>
      <c r="Q6" s="45"/>
      <c r="R6" s="45"/>
      <c r="S6" s="45"/>
    </row>
    <row r="7" spans="1:22" ht="210" customHeight="1" x14ac:dyDescent="0.2">
      <c r="A7" s="46"/>
      <c r="B7" s="43"/>
      <c r="C7" s="44"/>
      <c r="D7" s="44"/>
      <c r="E7" s="44"/>
      <c r="F7" s="31" t="s">
        <v>18</v>
      </c>
      <c r="G7" s="31" t="s">
        <v>19</v>
      </c>
      <c r="H7" s="31" t="s">
        <v>20</v>
      </c>
      <c r="I7" s="19"/>
      <c r="J7" s="14"/>
      <c r="K7" s="14"/>
      <c r="L7" s="46"/>
      <c r="M7" s="15" t="s">
        <v>5</v>
      </c>
      <c r="N7" s="15" t="s">
        <v>3</v>
      </c>
      <c r="O7" s="15" t="s">
        <v>4</v>
      </c>
      <c r="P7" s="20" t="s">
        <v>8</v>
      </c>
      <c r="Q7" s="21" t="s">
        <v>6</v>
      </c>
      <c r="R7" s="21" t="s">
        <v>7</v>
      </c>
      <c r="S7" s="21" t="s">
        <v>12</v>
      </c>
    </row>
    <row r="8" spans="1:22" s="24" customFormat="1" ht="15.75" x14ac:dyDescent="0.25">
      <c r="A8" s="23">
        <v>1</v>
      </c>
      <c r="B8" s="32" t="s">
        <v>32</v>
      </c>
      <c r="C8" s="25"/>
      <c r="D8" s="13" t="s">
        <v>30</v>
      </c>
      <c r="E8" s="18">
        <v>1</v>
      </c>
      <c r="F8" s="35">
        <v>104024.3</v>
      </c>
      <c r="G8" s="36">
        <v>166399</v>
      </c>
      <c r="H8" s="36">
        <v>123820</v>
      </c>
      <c r="I8" s="26"/>
      <c r="J8" s="26"/>
      <c r="K8" s="27"/>
      <c r="L8" s="28"/>
      <c r="M8" s="7">
        <f t="shared" ref="M8" si="0">AVERAGE(F8:H8)</f>
        <v>131414.43333333332</v>
      </c>
      <c r="N8" s="29">
        <f t="shared" ref="N8" si="1">SQRT(((F8-M8)^2+(G8-M8)^2+(H8-M8)^2)/(3-1))</f>
        <v>31873.3017314387</v>
      </c>
      <c r="O8" s="29">
        <f t="shared" ref="O8" si="2">(N8/M8)*100</f>
        <v>24.254034296668099</v>
      </c>
      <c r="P8" s="6">
        <f t="shared" ref="P8" si="3">E8/3*(SUM(F8:H8))</f>
        <v>131414.43333333332</v>
      </c>
      <c r="Q8" s="8">
        <f t="shared" ref="Q8" si="4">P8/E8</f>
        <v>131414.43333333332</v>
      </c>
      <c r="R8" s="17">
        <f>ROUND(Q8,2)</f>
        <v>131414.43</v>
      </c>
      <c r="S8" s="16">
        <f>ROUND(R8*E8,2)</f>
        <v>131414.43</v>
      </c>
      <c r="T8" s="30"/>
      <c r="U8" s="1"/>
      <c r="V8" s="1"/>
    </row>
    <row r="9" spans="1:22" s="24" customFormat="1" ht="15.75" x14ac:dyDescent="0.25">
      <c r="A9" s="23">
        <v>2</v>
      </c>
      <c r="B9" s="33" t="s">
        <v>33</v>
      </c>
      <c r="C9" s="25"/>
      <c r="D9" s="13" t="s">
        <v>30</v>
      </c>
      <c r="E9" s="18">
        <v>1</v>
      </c>
      <c r="F9" s="35">
        <v>133830</v>
      </c>
      <c r="G9" s="36">
        <v>214128</v>
      </c>
      <c r="H9" s="36">
        <v>143804</v>
      </c>
      <c r="I9" s="37"/>
      <c r="J9" s="37"/>
      <c r="K9" s="38"/>
      <c r="L9" s="39"/>
      <c r="M9" s="7">
        <f t="shared" ref="M9" si="5">AVERAGE(F9:H9)</f>
        <v>163920.66666666666</v>
      </c>
      <c r="N9" s="29">
        <f t="shared" ref="N9" si="6">SQRT(((F9-M9)^2+(G9-M9)^2+(H9-M9)^2)/(3-1))</f>
        <v>43765.881795450361</v>
      </c>
      <c r="O9" s="29">
        <f t="shared" ref="O9" si="7">(N9/M9)*100</f>
        <v>26.699428867287651</v>
      </c>
      <c r="P9" s="6">
        <f t="shared" ref="P9" si="8">E9/3*(SUM(F9:H9))</f>
        <v>163920.66666666666</v>
      </c>
      <c r="Q9" s="8">
        <f t="shared" ref="Q9" si="9">P9/E9</f>
        <v>163920.66666666666</v>
      </c>
      <c r="R9" s="17">
        <f t="shared" ref="R9" si="10">ROUND(Q9,2)</f>
        <v>163920.67000000001</v>
      </c>
      <c r="S9" s="16">
        <f t="shared" ref="S9" si="11">ROUND(R9*E9,2)</f>
        <v>163920.67000000001</v>
      </c>
      <c r="T9" s="30"/>
      <c r="U9" s="1"/>
      <c r="V9" s="1"/>
    </row>
    <row r="10" spans="1:22" ht="18.75" x14ac:dyDescent="0.3">
      <c r="A10" s="5"/>
      <c r="B10" s="22"/>
      <c r="C10" s="55" t="s">
        <v>14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16">
        <f>SUM(S8:S9)</f>
        <v>295335.09999999998</v>
      </c>
      <c r="T10" s="30"/>
    </row>
    <row r="11" spans="1:22" ht="81.75" customHeight="1" x14ac:dyDescent="0.2">
      <c r="B11" s="58" t="s">
        <v>17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2" ht="1.5" customHeight="1" x14ac:dyDescent="0.25">
      <c r="C12" s="2"/>
      <c r="D12" s="2"/>
      <c r="E12" s="3"/>
      <c r="F12" s="4"/>
      <c r="G12" s="4"/>
      <c r="H12" s="4"/>
      <c r="I12" s="4"/>
      <c r="J12" s="4"/>
      <c r="K12" s="4"/>
      <c r="L12" s="4"/>
      <c r="M12" s="2"/>
    </row>
    <row r="13" spans="1:22" ht="12.75" hidden="1" customHeight="1" x14ac:dyDescent="0.25">
      <c r="C13" s="2"/>
      <c r="D13" s="2"/>
      <c r="E13" s="3"/>
      <c r="F13" s="4"/>
      <c r="G13" s="4"/>
      <c r="H13" s="4"/>
      <c r="I13" s="4"/>
      <c r="J13" s="4"/>
      <c r="K13" s="4"/>
      <c r="L13" s="4"/>
      <c r="M13" s="2"/>
    </row>
    <row r="14" spans="1:22" ht="12.75" customHeight="1" x14ac:dyDescent="0.25">
      <c r="C14" s="2"/>
      <c r="D14" s="2"/>
      <c r="E14" s="3"/>
      <c r="F14" s="4"/>
      <c r="G14" s="4"/>
      <c r="H14" s="4"/>
      <c r="I14" s="4"/>
      <c r="J14" s="4"/>
      <c r="K14" s="4"/>
      <c r="L14" s="4"/>
      <c r="M14" s="2"/>
    </row>
    <row r="15" spans="1:22" ht="78.75" customHeight="1" x14ac:dyDescent="0.2">
      <c r="B15" s="60" t="s">
        <v>22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22" ht="30.75" customHeight="1" x14ac:dyDescent="0.25">
      <c r="B16" s="61" t="s">
        <v>23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2:19" ht="12.75" customHeight="1" x14ac:dyDescent="0.25">
      <c r="B17" s="59"/>
      <c r="C17" s="59"/>
      <c r="D17" s="10"/>
      <c r="E17" s="11"/>
      <c r="F17" s="54"/>
      <c r="G17" s="54"/>
      <c r="H17" s="54"/>
      <c r="I17" s="4"/>
      <c r="J17" s="4"/>
      <c r="K17" s="4"/>
      <c r="L17" s="4"/>
      <c r="M17" s="2"/>
    </row>
    <row r="18" spans="2:19" ht="25.5" customHeight="1" x14ac:dyDescent="0.25">
      <c r="B18" s="53"/>
      <c r="C18" s="53"/>
      <c r="D18" s="54"/>
      <c r="E18" s="54"/>
      <c r="F18" s="54"/>
      <c r="G18" s="54"/>
      <c r="H18" s="54"/>
      <c r="I18" s="4"/>
      <c r="J18" s="4"/>
      <c r="K18" s="4"/>
      <c r="L18" s="4"/>
      <c r="M18" s="2"/>
      <c r="S18" s="12"/>
    </row>
    <row r="19" spans="2:19" ht="12.75" customHeight="1" x14ac:dyDescent="0.25">
      <c r="C19" s="2"/>
      <c r="D19" s="2"/>
      <c r="E19" s="3"/>
      <c r="F19" s="4"/>
      <c r="G19" s="4"/>
      <c r="H19" s="4"/>
      <c r="I19" s="4"/>
      <c r="J19" s="4"/>
      <c r="K19" s="4"/>
      <c r="L19" s="4"/>
      <c r="M19" s="2"/>
    </row>
    <row r="20" spans="2:19" ht="12.75" customHeight="1" x14ac:dyDescent="0.25">
      <c r="C20" s="2"/>
      <c r="D20" s="2"/>
      <c r="E20" s="3"/>
      <c r="F20" s="4"/>
      <c r="G20" s="4"/>
      <c r="H20" s="4"/>
      <c r="I20" s="4"/>
      <c r="J20" s="4"/>
      <c r="K20" s="4"/>
      <c r="L20" s="4"/>
      <c r="M20" s="2"/>
      <c r="P20" s="34" t="s">
        <v>21</v>
      </c>
    </row>
    <row r="21" spans="2:19" ht="12.75" customHeight="1" x14ac:dyDescent="0.25">
      <c r="C21" s="2"/>
      <c r="D21" s="2"/>
      <c r="E21" s="3"/>
      <c r="F21" s="4"/>
      <c r="G21" s="4"/>
      <c r="H21" s="4"/>
      <c r="I21" s="4"/>
      <c r="J21" s="4"/>
      <c r="K21" s="4"/>
      <c r="L21" s="4"/>
      <c r="M21" s="2"/>
    </row>
    <row r="22" spans="2:19" ht="12.75" customHeight="1" x14ac:dyDescent="0.25">
      <c r="C22" s="2"/>
      <c r="D22" s="2"/>
      <c r="E22" s="3"/>
      <c r="F22" s="4"/>
      <c r="G22" s="4"/>
      <c r="H22" s="4"/>
      <c r="I22" s="4"/>
      <c r="J22" s="4"/>
      <c r="K22" s="4"/>
      <c r="L22" s="4"/>
      <c r="M22" s="2"/>
    </row>
    <row r="23" spans="2:19" ht="12.75" customHeight="1" x14ac:dyDescent="0.25">
      <c r="C23" s="2"/>
      <c r="D23" s="2"/>
      <c r="E23" s="3"/>
      <c r="F23" s="4"/>
      <c r="G23" s="4"/>
      <c r="H23" s="4"/>
      <c r="I23" s="4"/>
      <c r="J23" s="4"/>
      <c r="K23" s="4"/>
      <c r="L23" s="4"/>
      <c r="M23" s="2"/>
    </row>
    <row r="24" spans="2:19" ht="12.75" customHeight="1" x14ac:dyDescent="0.25">
      <c r="C24" s="2"/>
      <c r="D24" s="2"/>
      <c r="E24" s="3"/>
      <c r="F24" s="4"/>
      <c r="G24" s="4"/>
      <c r="H24" s="4"/>
      <c r="I24" s="4"/>
      <c r="J24" s="4"/>
      <c r="K24" s="4"/>
      <c r="L24" s="4"/>
      <c r="M24" s="2"/>
    </row>
    <row r="25" spans="2:19" ht="12.75" customHeight="1" x14ac:dyDescent="0.25">
      <c r="C25" s="2"/>
      <c r="D25" s="2"/>
      <c r="E25" s="3"/>
      <c r="F25" s="4"/>
      <c r="G25" s="4"/>
      <c r="H25" s="4"/>
      <c r="I25" s="4"/>
      <c r="J25" s="4"/>
      <c r="K25" s="4"/>
      <c r="L25" s="4"/>
      <c r="M25" s="2"/>
    </row>
    <row r="26" spans="2:19" ht="12.75" customHeight="1" x14ac:dyDescent="0.25">
      <c r="C26" s="2"/>
      <c r="D26" s="2"/>
      <c r="E26" s="3"/>
      <c r="F26" s="4"/>
      <c r="G26" s="4"/>
      <c r="H26" s="4"/>
      <c r="I26" s="4"/>
      <c r="J26" s="4"/>
      <c r="K26" s="4"/>
      <c r="L26" s="4"/>
      <c r="M26" s="2"/>
    </row>
    <row r="27" spans="2:19" ht="12.75" customHeight="1" x14ac:dyDescent="0.25">
      <c r="C27" s="2"/>
      <c r="D27" s="2"/>
      <c r="E27" s="3"/>
      <c r="F27" s="4"/>
      <c r="G27" s="4"/>
      <c r="H27" s="4"/>
      <c r="I27" s="4"/>
      <c r="J27" s="4"/>
      <c r="K27" s="4"/>
      <c r="L27" s="4"/>
      <c r="M27" s="2"/>
    </row>
    <row r="28" spans="2:19" ht="12.75" customHeight="1" x14ac:dyDescent="0.25">
      <c r="C28" s="2"/>
      <c r="D28" s="2"/>
      <c r="E28" s="3"/>
      <c r="F28" s="4"/>
      <c r="G28" s="4"/>
      <c r="H28" s="4"/>
      <c r="I28" s="4"/>
      <c r="J28" s="4"/>
      <c r="K28" s="4"/>
      <c r="L28" s="4"/>
      <c r="M28" s="2"/>
    </row>
    <row r="29" spans="2:19" ht="12.75" customHeight="1" x14ac:dyDescent="0.25">
      <c r="C29" s="2"/>
      <c r="D29" s="2"/>
      <c r="E29" s="3"/>
      <c r="F29" s="4"/>
      <c r="G29" s="4"/>
      <c r="H29" s="4"/>
      <c r="I29" s="4"/>
      <c r="J29" s="4"/>
      <c r="K29" s="4"/>
      <c r="L29" s="4"/>
      <c r="M29" s="2"/>
    </row>
    <row r="30" spans="2:19" ht="12.75" customHeight="1" x14ac:dyDescent="0.25">
      <c r="C30" s="2"/>
      <c r="D30" s="2"/>
      <c r="E30" s="3"/>
      <c r="F30" s="4"/>
      <c r="G30" s="4"/>
      <c r="H30" s="4"/>
      <c r="I30" s="4"/>
      <c r="J30" s="4"/>
      <c r="K30" s="4"/>
      <c r="L30" s="4"/>
      <c r="M30" s="2"/>
    </row>
    <row r="31" spans="2:19" ht="12.75" customHeight="1" x14ac:dyDescent="0.25">
      <c r="C31" s="2"/>
      <c r="D31" s="2"/>
      <c r="E31" s="3"/>
      <c r="F31" s="4"/>
      <c r="G31" s="4"/>
      <c r="H31" s="4"/>
      <c r="I31" s="4"/>
      <c r="J31" s="4"/>
      <c r="K31" s="4"/>
      <c r="L31" s="4"/>
      <c r="M31" s="2"/>
    </row>
    <row r="32" spans="2:19" ht="12.75" customHeight="1" x14ac:dyDescent="0.25">
      <c r="C32" s="2"/>
      <c r="D32" s="2"/>
      <c r="E32" s="3"/>
      <c r="F32" s="4"/>
      <c r="G32" s="4"/>
      <c r="H32" s="4"/>
      <c r="I32" s="4"/>
      <c r="J32" s="4"/>
      <c r="K32" s="4"/>
      <c r="L32" s="4"/>
      <c r="M32" s="2"/>
    </row>
    <row r="33" spans="3:13" ht="12.75" customHeight="1" x14ac:dyDescent="0.25">
      <c r="C33" s="2"/>
      <c r="D33" s="2"/>
      <c r="E33" s="3"/>
      <c r="F33" s="4"/>
      <c r="G33" s="4"/>
      <c r="H33" s="4"/>
      <c r="I33" s="4"/>
      <c r="J33" s="4"/>
      <c r="K33" s="4"/>
      <c r="L33" s="4"/>
      <c r="M33" s="2"/>
    </row>
    <row r="34" spans="3:13" ht="12.75" customHeight="1" x14ac:dyDescent="0.25">
      <c r="C34" s="2"/>
      <c r="D34" s="2"/>
      <c r="E34" s="3"/>
      <c r="F34" s="4"/>
      <c r="G34" s="4"/>
      <c r="H34" s="4"/>
      <c r="I34" s="4"/>
      <c r="J34" s="4"/>
      <c r="K34" s="4"/>
      <c r="L34" s="4"/>
      <c r="M34" s="2"/>
    </row>
    <row r="35" spans="3:13" ht="12.7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3:13" ht="12.75" customHeight="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3:13" ht="12.75" customHeight="1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3:13" ht="12.75" customHeight="1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3:13" ht="12.75" customHeight="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3:13" ht="12.75" customHeight="1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3:13" ht="12.75" customHeight="1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3:13" ht="12.75" customHeight="1" x14ac:dyDescent="0.25"/>
    <row r="43" spans="3:13" ht="12.75" customHeight="1" x14ac:dyDescent="0.25"/>
  </sheetData>
  <mergeCells count="27">
    <mergeCell ref="A5:G5"/>
    <mergeCell ref="H5:S5"/>
    <mergeCell ref="B18:C18"/>
    <mergeCell ref="D18:E18"/>
    <mergeCell ref="F18:H18"/>
    <mergeCell ref="C10:R10"/>
    <mergeCell ref="B11:S11"/>
    <mergeCell ref="B17:C17"/>
    <mergeCell ref="F17:H17"/>
    <mergeCell ref="B15:N15"/>
    <mergeCell ref="B16:N16"/>
    <mergeCell ref="P1:S1"/>
    <mergeCell ref="A2:S2"/>
    <mergeCell ref="B6:B7"/>
    <mergeCell ref="C6:C7"/>
    <mergeCell ref="D6:D7"/>
    <mergeCell ref="P6:S6"/>
    <mergeCell ref="A6:A7"/>
    <mergeCell ref="J6:K6"/>
    <mergeCell ref="M6:O6"/>
    <mergeCell ref="L6:L7"/>
    <mergeCell ref="F6:I6"/>
    <mergeCell ref="E6:E7"/>
    <mergeCell ref="A3:G3"/>
    <mergeCell ref="H3:S3"/>
    <mergeCell ref="A4:G4"/>
    <mergeCell ref="H4:S4"/>
  </mergeCells>
  <phoneticPr fontId="0" type="noConversion"/>
  <pageMargins left="0.25" right="0.25" top="0.75" bottom="0.75" header="0.3" footer="0.3"/>
  <pageSetup paperSize="9" scale="59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Рыбаловлева Анна Андреевна</dc:creator>
  <cp:lastModifiedBy>Такаева Динара Азифовна</cp:lastModifiedBy>
  <cp:lastPrinted>2026-03-17T05:54:04Z</cp:lastPrinted>
  <dcterms:created xsi:type="dcterms:W3CDTF">2014-01-15T18:15:09Z</dcterms:created>
  <dcterms:modified xsi:type="dcterms:W3CDTF">2026-05-22T12:12:38Z</dcterms:modified>
</cp:coreProperties>
</file>