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Работа 1\ЗАКУПКА\Препараты март 2026\ВИ\"/>
    </mc:Choice>
  </mc:AlternateContent>
  <bookViews>
    <workbookView xWindow="1155" yWindow="2025" windowWidth="21555" windowHeight="12840"/>
  </bookViews>
  <sheets>
    <sheet name="Sheet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1" l="1"/>
  <c r="L51" i="1"/>
  <c r="K51" i="1"/>
  <c r="A38" i="2" l="1"/>
  <c r="H51" i="1"/>
  <c r="G51" i="1"/>
  <c r="M50" i="1"/>
  <c r="K50" i="1"/>
  <c r="M49" i="1"/>
  <c r="K49" i="1"/>
  <c r="L49" i="1" s="1"/>
  <c r="M48" i="1"/>
  <c r="K48" i="1"/>
  <c r="M47" i="1"/>
  <c r="K47" i="1"/>
  <c r="M46" i="1"/>
  <c r="K46" i="1"/>
  <c r="M45" i="1"/>
  <c r="K45" i="1"/>
  <c r="M44" i="1"/>
  <c r="K44" i="1"/>
  <c r="M43" i="1"/>
  <c r="K43" i="1"/>
  <c r="M42" i="1"/>
  <c r="K42" i="1"/>
  <c r="M41" i="1"/>
  <c r="K41" i="1"/>
  <c r="M40" i="1"/>
  <c r="K40" i="1"/>
  <c r="M39" i="1"/>
  <c r="K39" i="1"/>
  <c r="M38" i="1"/>
  <c r="K38" i="1"/>
  <c r="L38" i="1" s="1"/>
  <c r="M37" i="1"/>
  <c r="K37" i="1"/>
  <c r="M36" i="1"/>
  <c r="K36" i="1"/>
  <c r="L36" i="1" s="1"/>
  <c r="M35" i="1"/>
  <c r="K35" i="1"/>
  <c r="L40" i="1" l="1"/>
  <c r="L42" i="1"/>
  <c r="L44" i="1"/>
  <c r="L46" i="1"/>
  <c r="L48" i="1"/>
  <c r="L50" i="1"/>
  <c r="L37" i="1"/>
  <c r="L41" i="1"/>
  <c r="L43" i="1"/>
  <c r="L45" i="1"/>
  <c r="L39" i="1"/>
  <c r="L47" i="1"/>
  <c r="L35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14" i="1"/>
  <c r="L14" i="1" s="1"/>
  <c r="L31" i="1" l="1"/>
  <c r="L34" i="1"/>
  <c r="L27" i="1"/>
  <c r="L23" i="1"/>
  <c r="L19" i="1"/>
  <c r="L33" i="1"/>
  <c r="L29" i="1"/>
  <c r="L25" i="1"/>
  <c r="L21" i="1"/>
  <c r="L17" i="1"/>
  <c r="L32" i="1"/>
  <c r="L28" i="1"/>
  <c r="L24" i="1"/>
  <c r="L20" i="1"/>
  <c r="L16" i="1"/>
  <c r="L30" i="1"/>
  <c r="L26" i="1"/>
  <c r="L22" i="1"/>
  <c r="L18" i="1"/>
  <c r="L15" i="1"/>
</calcChain>
</file>

<file path=xl/sharedStrings.xml><?xml version="1.0" encoding="utf-8"?>
<sst xmlns="http://schemas.openxmlformats.org/spreadsheetml/2006/main" count="140" uniqueCount="91">
  <si>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</si>
  <si>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</si>
  <si>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</si>
  <si>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</si>
  <si>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</si>
  <si>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</si>
  <si>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</si>
  <si>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</si>
  <si>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</si>
  <si>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</si>
  <si>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</si>
  <si>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</si>
  <si>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</si>
  <si>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</si>
  <si>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</si>
  <si>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</si>
  <si>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Среднее квадра-тичное отклонение</t>
  </si>
  <si>
    <t/>
  </si>
  <si>
    <t>НМЦК
(руб.)</t>
  </si>
  <si>
    <t/>
  </si>
  <si>
    <t>цена источника 1</t>
  </si>
  <si>
    <t>цена источника 2</t>
  </si>
  <si>
    <t>цена источника 3</t>
  </si>
  <si>
    <t>Энтерозоо</t>
  </si>
  <si>
    <t>21.20.10.116</t>
  </si>
  <si>
    <t>штук</t>
  </si>
  <si>
    <t>21.20.10.262</t>
  </si>
  <si>
    <t>21.20.10.153</t>
  </si>
  <si>
    <t>21.20.10.231</t>
  </si>
  <si>
    <t>21.20.10.191</t>
  </si>
  <si>
    <t>21.20.10.221</t>
  </si>
  <si>
    <t>Элеовит 100 мл</t>
  </si>
  <si>
    <t>Стоматологический гель Фитодок</t>
  </si>
  <si>
    <t xml:space="preserve">Гепаветариум 400 мг </t>
  </si>
  <si>
    <t>Энтомозан</t>
  </si>
  <si>
    <t>21.20.10.113</t>
  </si>
  <si>
    <t>21.20.10.222</t>
  </si>
  <si>
    <t>21.20.21.136</t>
  </si>
  <si>
    <t>21.20.10.242</t>
  </si>
  <si>
    <t>21.20.10.122</t>
  </si>
  <si>
    <t>21.20.10.114</t>
  </si>
  <si>
    <t>21.20.10.243</t>
  </si>
  <si>
    <t>упак.</t>
  </si>
  <si>
    <t>ИТОГО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</si>
  <si>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п.4 ст.93 44-ФЗ)
Расчет выполнен в соответствии с Методическими рекомендациями, утвержденными приказом МЭР РФ от 02.10.2013 №567</t>
  </si>
  <si>
    <t>Амоксигард 100 мл</t>
  </si>
  <si>
    <t>Артрогликан №300</t>
  </si>
  <si>
    <t>Вакцина против парвовирусного энтерита, парагриппа, аденовирусных инфекций, чумы плотоядных, лептоспироза и бешенства собак Астерион DHPPiL № 5</t>
  </si>
  <si>
    <t>Вемелкам 2 мг №10</t>
  </si>
  <si>
    <t>Гельмимакс-20 (для щенков и взрослых собак крупных пород) 2*200мг</t>
  </si>
  <si>
    <t>Докситрон OKVET жевательные таблетки 100 мг 12 табл.</t>
  </si>
  <si>
    <t>Игла-бабочка д/периф.вен G21 зеленая KDM</t>
  </si>
  <si>
    <t>Катетер уретральный VETЗАБОТА для животных 2.8х600 мм (Розовый)</t>
  </si>
  <si>
    <t>Катетер уретральный VETЗАБОТА для животных 3.2х600 мм (Зеленый)</t>
  </si>
  <si>
    <t>Контейне д/сбора анализов 120 мл стерильный</t>
  </si>
  <si>
    <t>Контейне д/сбора анализов 60 мл стерильный с ложкой</t>
  </si>
  <si>
    <t>Кристал Лайн Росинка</t>
  </si>
  <si>
    <t>Лайна для животных 1 л</t>
  </si>
  <si>
    <t>Маропиталь 10 мл флакон инъекционный</t>
  </si>
  <si>
    <t>Медитин 0,1% флакон 10 мл</t>
  </si>
  <si>
    <t>Мигстим 100 мл</t>
  </si>
  <si>
    <t>Но-презан 20 мг, 10 таб.</t>
  </si>
  <si>
    <t>Но-презан 20 мл</t>
  </si>
  <si>
    <t>ПГА ЛИНТЕКС USP 3/0 (МР 2), 75 СМ, с иглой РЕЖУЩАЯ HS-25, фиолетовая</t>
  </si>
  <si>
    <t>Пеленки впитывающие VETЗАБОТА basic 60x60 №30</t>
  </si>
  <si>
    <t>Перчатки нестерильные</t>
  </si>
  <si>
    <t>Празител плюс д/собак и щенков средних и крупных пород от 20 кг №6</t>
  </si>
  <si>
    <t>Раносан мазь</t>
  </si>
  <si>
    <t>Робексера жевательные таблетки, таблетки для перорального применения 40 мг №30</t>
  </si>
  <si>
    <t>Капли на холку для собак от 20 до 40 кг Рольф3D №3</t>
  </si>
  <si>
    <t>Салфетки марлевые стерильные 16*14</t>
  </si>
  <si>
    <t>Салфетки марлевые стерильные 45*29</t>
  </si>
  <si>
    <t>Синуксол 500 мг таблетки</t>
  </si>
  <si>
    <t>Тест-полоски дииагностические для определения компонентов мочи УРИПОЛИАН-10 В, уп.100 шт.</t>
  </si>
  <si>
    <t>Тилозин 50 (100 мл флакон)</t>
  </si>
  <si>
    <t>Ципровет таблетки для собак средних пород 10 таблеток в упаковке</t>
  </si>
  <si>
    <t>Цитодерм капли ушные комплексные</t>
  </si>
  <si>
    <t>21.10.54.180</t>
  </si>
  <si>
    <t>32.50.13.110</t>
  </si>
  <si>
    <t>22.29.29.130</t>
  </si>
  <si>
    <t>20.20.14.000</t>
  </si>
  <si>
    <t>21.20.10.121</t>
  </si>
  <si>
    <t>21.20.24.120</t>
  </si>
  <si>
    <t>17.22.12.130</t>
  </si>
  <si>
    <t>22.19.60.110</t>
  </si>
  <si>
    <t>21.20.23.199</t>
  </si>
  <si>
    <t>21.20.24.150</t>
  </si>
  <si>
    <t>20.59.52.195</t>
  </si>
  <si>
    <t>20.42.18.190</t>
  </si>
  <si>
    <t xml:space="preserve">В целях экономии лимита бюджета, НМЦК принимать по минимальному коммерческому предложению: 150000,00 рублей </t>
  </si>
  <si>
    <t>Дата подготовки обоснования НМЦК: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</si>
</sst>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rgb="FF0A0A0A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3" xfId="0" applyFont="1" applyBorder="1"/>
    <xf numFmtId="0" fontId="10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2" fontId="1" fillId="0" borderId="3" xfId="0" applyNumberFormat="1" applyFont="1" applyBorder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2" fontId="1" fillId="0" borderId="3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3" xfId="0" applyFont="1" applyBorder="1" applyAlignment="1">
      <alignment horizontal="center"/>
    </xf>
    <xf numFmtId="16" fontId="7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16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indent="1"/>
    </xf>
    <xf numFmtId="164" fontId="1" fillId="0" borderId="16" xfId="0" applyNumberFormat="1" applyFont="1" applyBorder="1" applyAlignment="1">
      <alignment horizontal="center" vertical="center"/>
    </xf>
    <xf numFmtId="44" fontId="1" fillId="0" borderId="19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left" vertical="center" wrapText="1" indent="1"/>
    </xf>
    <xf numFmtId="2" fontId="1" fillId="0" borderId="12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5</xdr:col>
      <xdr:colOff>133350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=""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=""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508000</xdr:colOff>
      <xdr:row>8</xdr:row>
      <xdr:rowOff>101600</xdr:rowOff>
    </xdr:from>
    <xdr:to>
      <xdr:col>9</xdr:col>
      <xdr:colOff>28575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=""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abSelected="1" topLeftCell="A43" zoomScale="77" zoomScaleNormal="77" workbookViewId="0">
      <selection activeCell="A56" sqref="A56:N56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4" width="15.875" style="1" customWidth="1"/>
    <col min="5" max="5" width="20.875" style="1" customWidth="1"/>
    <col min="6" max="6" width="9.875" style="1" customWidth="1"/>
    <col min="7" max="7" width="18.875" style="13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5" width="11.5" style="1" bestFit="1" customWidth="1"/>
    <col min="16" max="16384" width="10.875" style="1"/>
  </cols>
  <sheetData>
    <row r="1" spans="1:14" ht="20.100000000000001" customHeight="1" x14ac:dyDescent="0.25"/>
    <row r="2" spans="1:14" ht="50.1" customHeight="1" x14ac:dyDescent="0.25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ht="39.950000000000003" customHeight="1" x14ac:dyDescent="0.25"/>
    <row r="4" spans="1:14" ht="20.100000000000001" customHeight="1" x14ac:dyDescent="0.25">
      <c r="A4" s="74" t="s">
        <v>9</v>
      </c>
      <c r="B4" s="74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9.9499999999999993" customHeight="1" x14ac:dyDescent="0.25">
      <c r="A5" s="10"/>
      <c r="B5" s="10"/>
      <c r="C5" s="3"/>
      <c r="D5" s="3"/>
      <c r="E5" s="3"/>
      <c r="F5" s="3"/>
      <c r="G5" s="2"/>
      <c r="H5" s="3"/>
      <c r="I5" s="3"/>
      <c r="J5" s="3"/>
      <c r="K5" s="3"/>
      <c r="L5" s="3"/>
      <c r="M5" s="3"/>
      <c r="N5" s="3"/>
    </row>
    <row r="6" spans="1:14" ht="69.95" customHeight="1" x14ac:dyDescent="0.25">
      <c r="A6" s="91" t="s">
        <v>10</v>
      </c>
      <c r="B6" s="91"/>
      <c r="C6" s="88" t="s">
        <v>44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ht="20.100000000000001" customHeight="1" x14ac:dyDescent="0.25"/>
    <row r="8" spans="1:14" ht="25.5" x14ac:dyDescent="0.25">
      <c r="A8" s="89" t="s">
        <v>11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1:14" ht="159.94999999999999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4" ht="20.100000000000001" customHeight="1" x14ac:dyDescent="0.25"/>
    <row r="11" spans="1:14" ht="5.0999999999999996" customHeight="1" x14ac:dyDescent="0.25">
      <c r="A11" s="5"/>
      <c r="B11" s="7"/>
      <c r="C11" s="6"/>
      <c r="D11" s="4"/>
      <c r="E11" s="4"/>
      <c r="F11" s="4"/>
      <c r="G11" s="14"/>
      <c r="H11" s="8"/>
      <c r="I11" s="8" t="s">
        <v>19</v>
      </c>
      <c r="J11" s="8"/>
      <c r="K11" s="4"/>
      <c r="L11" s="4"/>
      <c r="M11" s="4"/>
      <c r="N11" s="4"/>
    </row>
    <row r="12" spans="1:14" ht="20.100000000000001" customHeight="1" x14ac:dyDescent="0.25">
      <c r="A12" s="93" t="s">
        <v>0</v>
      </c>
      <c r="B12" s="75" t="s">
        <v>1</v>
      </c>
      <c r="C12" s="76"/>
      <c r="D12" s="81" t="s">
        <v>2</v>
      </c>
      <c r="E12" s="82" t="s">
        <v>3</v>
      </c>
      <c r="F12" s="82" t="s">
        <v>4</v>
      </c>
      <c r="G12" s="83" t="s">
        <v>7</v>
      </c>
      <c r="H12" s="84"/>
      <c r="I12" s="85" t="s">
        <v>19</v>
      </c>
      <c r="J12" s="84"/>
      <c r="K12" s="79" t="s">
        <v>16</v>
      </c>
      <c r="L12" s="79" t="s">
        <v>5</v>
      </c>
      <c r="M12" s="79" t="s">
        <v>6</v>
      </c>
      <c r="N12" s="79" t="s">
        <v>18</v>
      </c>
    </row>
    <row r="13" spans="1:14" ht="24.95" customHeight="1" x14ac:dyDescent="0.25">
      <c r="A13" s="94"/>
      <c r="B13" s="77"/>
      <c r="C13" s="78"/>
      <c r="D13" s="81"/>
      <c r="E13" s="81"/>
      <c r="F13" s="81"/>
      <c r="G13" s="12" t="s">
        <v>20</v>
      </c>
      <c r="H13" s="86" t="s">
        <v>21</v>
      </c>
      <c r="I13" s="87"/>
      <c r="J13" s="11" t="s">
        <v>22</v>
      </c>
      <c r="K13" s="80"/>
      <c r="L13" s="80"/>
      <c r="M13" s="80"/>
      <c r="N13" s="81"/>
    </row>
    <row r="14" spans="1:14" ht="25.5" customHeight="1" x14ac:dyDescent="0.25">
      <c r="A14" s="9">
        <v>1</v>
      </c>
      <c r="B14" s="70" t="s">
        <v>45</v>
      </c>
      <c r="C14" s="71"/>
      <c r="D14" s="25" t="s">
        <v>29</v>
      </c>
      <c r="E14" s="28" t="s">
        <v>25</v>
      </c>
      <c r="F14" s="17">
        <v>1</v>
      </c>
      <c r="G14" s="20">
        <v>1953.4</v>
      </c>
      <c r="H14" s="92">
        <v>2187.81</v>
      </c>
      <c r="I14" s="92"/>
      <c r="J14" s="20">
        <v>2344.08</v>
      </c>
      <c r="K14" s="9">
        <f>STDEVA(G14:J14)</f>
        <v>196.63808693468644</v>
      </c>
      <c r="L14" s="19">
        <f>K14/M14*100</f>
        <v>9.0961893886635661</v>
      </c>
      <c r="M14" s="18">
        <f>AVERAGE(G14:J14)</f>
        <v>2161.7633333333333</v>
      </c>
      <c r="N14" s="21">
        <v>2161.7600000000002</v>
      </c>
    </row>
    <row r="15" spans="1:14" ht="25.5" customHeight="1" x14ac:dyDescent="0.25">
      <c r="A15" s="9">
        <v>2</v>
      </c>
      <c r="B15" s="71" t="s">
        <v>46</v>
      </c>
      <c r="C15" s="72"/>
      <c r="D15" s="26" t="s">
        <v>36</v>
      </c>
      <c r="E15" s="28" t="s">
        <v>42</v>
      </c>
      <c r="F15" s="17">
        <v>2</v>
      </c>
      <c r="G15" s="20">
        <v>9057.6</v>
      </c>
      <c r="H15" s="60">
        <v>10144.51</v>
      </c>
      <c r="I15" s="61"/>
      <c r="J15" s="20">
        <v>10869.12</v>
      </c>
      <c r="K15" s="9">
        <f t="shared" ref="K15:K34" si="0">STDEVA(G15:J15)</f>
        <v>911.77827262626397</v>
      </c>
      <c r="L15" s="19">
        <f t="shared" ref="L15:L34" si="1">K15/M15*100</f>
        <v>9.09618535017953</v>
      </c>
      <c r="M15" s="18">
        <f t="shared" ref="M15:M34" si="2">AVERAGE(G15:J15)</f>
        <v>10023.743333333334</v>
      </c>
      <c r="N15" s="21">
        <v>10023.74</v>
      </c>
    </row>
    <row r="16" spans="1:14" ht="42" customHeight="1" x14ac:dyDescent="0.25">
      <c r="A16" s="9">
        <v>3</v>
      </c>
      <c r="B16" s="71" t="s">
        <v>47</v>
      </c>
      <c r="C16" s="72"/>
      <c r="D16" s="30" t="s">
        <v>37</v>
      </c>
      <c r="E16" s="28" t="s">
        <v>42</v>
      </c>
      <c r="F16" s="17">
        <v>4</v>
      </c>
      <c r="G16" s="20">
        <v>15595.52</v>
      </c>
      <c r="H16" s="60">
        <v>17466.98</v>
      </c>
      <c r="I16" s="61"/>
      <c r="J16" s="20">
        <v>18714.62</v>
      </c>
      <c r="K16" s="9">
        <f t="shared" si="0"/>
        <v>1569.9125724701992</v>
      </c>
      <c r="L16" s="19">
        <f t="shared" si="1"/>
        <v>9.0961755258125567</v>
      </c>
      <c r="M16" s="18">
        <f t="shared" si="2"/>
        <v>17259.039999999997</v>
      </c>
      <c r="N16" s="21">
        <v>17259.04</v>
      </c>
    </row>
    <row r="17" spans="1:14" ht="25.5" customHeight="1" x14ac:dyDescent="0.25">
      <c r="A17" s="9">
        <v>4</v>
      </c>
      <c r="B17" s="71" t="s">
        <v>48</v>
      </c>
      <c r="C17" s="72"/>
      <c r="D17" s="30" t="s">
        <v>30</v>
      </c>
      <c r="E17" s="28" t="s">
        <v>42</v>
      </c>
      <c r="F17" s="17">
        <v>15</v>
      </c>
      <c r="G17" s="20">
        <v>9120</v>
      </c>
      <c r="H17" s="60">
        <v>10214.4</v>
      </c>
      <c r="I17" s="61"/>
      <c r="J17" s="20">
        <v>10944</v>
      </c>
      <c r="K17" s="9">
        <f t="shared" si="0"/>
        <v>918.05986732892313</v>
      </c>
      <c r="L17" s="19">
        <f t="shared" si="1"/>
        <v>9.0961860665912635</v>
      </c>
      <c r="M17" s="18">
        <f t="shared" si="2"/>
        <v>10092.800000000001</v>
      </c>
      <c r="N17" s="21">
        <v>10092.799999999999</v>
      </c>
    </row>
    <row r="18" spans="1:14" ht="25.5" customHeight="1" x14ac:dyDescent="0.25">
      <c r="A18" s="9">
        <v>5</v>
      </c>
      <c r="B18" s="71" t="s">
        <v>49</v>
      </c>
      <c r="C18" s="72"/>
      <c r="D18" s="27" t="s">
        <v>38</v>
      </c>
      <c r="E18" s="28" t="s">
        <v>42</v>
      </c>
      <c r="F18" s="17">
        <v>7</v>
      </c>
      <c r="G18" s="20">
        <v>4286.1000000000004</v>
      </c>
      <c r="H18" s="60">
        <v>4800.43</v>
      </c>
      <c r="I18" s="61"/>
      <c r="J18" s="20">
        <v>5143.32</v>
      </c>
      <c r="K18" s="9">
        <f t="shared" si="0"/>
        <v>431.4578058551416</v>
      </c>
      <c r="L18" s="19">
        <f t="shared" si="1"/>
        <v>9.0961845526511151</v>
      </c>
      <c r="M18" s="18">
        <f t="shared" si="2"/>
        <v>4743.2833333333338</v>
      </c>
      <c r="N18" s="21">
        <v>4743.28</v>
      </c>
    </row>
    <row r="19" spans="1:14" ht="25.5" customHeight="1" x14ac:dyDescent="0.25">
      <c r="A19" s="9">
        <v>6</v>
      </c>
      <c r="B19" s="71" t="s">
        <v>33</v>
      </c>
      <c r="C19" s="72"/>
      <c r="D19" s="27" t="s">
        <v>40</v>
      </c>
      <c r="E19" s="28" t="s">
        <v>25</v>
      </c>
      <c r="F19" s="17">
        <v>5</v>
      </c>
      <c r="G19" s="20">
        <v>8422</v>
      </c>
      <c r="H19" s="60">
        <v>9432.64</v>
      </c>
      <c r="I19" s="61"/>
      <c r="J19" s="20">
        <v>10106.4</v>
      </c>
      <c r="K19" s="9">
        <f t="shared" si="0"/>
        <v>847.79607485133647</v>
      </c>
      <c r="L19" s="19">
        <f t="shared" si="1"/>
        <v>9.0961860665912617</v>
      </c>
      <c r="M19" s="18">
        <f t="shared" si="2"/>
        <v>9320.3466666666664</v>
      </c>
      <c r="N19" s="21">
        <v>9320.35</v>
      </c>
    </row>
    <row r="20" spans="1:14" ht="25.5" customHeight="1" x14ac:dyDescent="0.25">
      <c r="A20" s="9">
        <v>7</v>
      </c>
      <c r="B20" s="70" t="s">
        <v>50</v>
      </c>
      <c r="C20" s="71"/>
      <c r="D20" s="27" t="s">
        <v>77</v>
      </c>
      <c r="E20" s="28" t="s">
        <v>42</v>
      </c>
      <c r="F20" s="17">
        <v>3</v>
      </c>
      <c r="G20" s="20">
        <v>1657.92</v>
      </c>
      <c r="H20" s="60">
        <v>1856.87</v>
      </c>
      <c r="I20" s="61"/>
      <c r="J20" s="20">
        <v>1989.5</v>
      </c>
      <c r="K20" s="9">
        <f t="shared" si="0"/>
        <v>166.89173926031606</v>
      </c>
      <c r="L20" s="19">
        <f t="shared" si="1"/>
        <v>9.0960908269903697</v>
      </c>
      <c r="M20" s="18">
        <f t="shared" si="2"/>
        <v>1834.7633333333333</v>
      </c>
      <c r="N20" s="21">
        <v>1834.76</v>
      </c>
    </row>
    <row r="21" spans="1:14" ht="25.5" customHeight="1" x14ac:dyDescent="0.25">
      <c r="A21" s="9">
        <v>8</v>
      </c>
      <c r="B21" s="15" t="s">
        <v>51</v>
      </c>
      <c r="C21" s="11"/>
      <c r="D21" s="27" t="s">
        <v>78</v>
      </c>
      <c r="E21" s="28" t="s">
        <v>25</v>
      </c>
      <c r="F21" s="17">
        <v>46</v>
      </c>
      <c r="G21" s="20">
        <v>548.78</v>
      </c>
      <c r="H21" s="60">
        <v>614.63</v>
      </c>
      <c r="I21" s="61"/>
      <c r="J21" s="20">
        <v>658.54</v>
      </c>
      <c r="K21" s="9">
        <f t="shared" si="0"/>
        <v>55.244257921826893</v>
      </c>
      <c r="L21" s="19">
        <f t="shared" si="1"/>
        <v>9.0964501641362663</v>
      </c>
      <c r="M21" s="18">
        <f t="shared" si="2"/>
        <v>607.31666666666661</v>
      </c>
      <c r="N21" s="21">
        <v>607.32000000000005</v>
      </c>
    </row>
    <row r="22" spans="1:14" ht="25.5" customHeight="1" x14ac:dyDescent="0.25">
      <c r="A22" s="9">
        <v>9</v>
      </c>
      <c r="B22" s="69" t="s">
        <v>52</v>
      </c>
      <c r="C22" s="62"/>
      <c r="D22" s="27" t="s">
        <v>78</v>
      </c>
      <c r="E22" s="28" t="s">
        <v>25</v>
      </c>
      <c r="F22" s="17">
        <v>7</v>
      </c>
      <c r="G22" s="20">
        <v>1126.02</v>
      </c>
      <c r="H22" s="60">
        <v>1261.1400000000001</v>
      </c>
      <c r="I22" s="61"/>
      <c r="J22" s="20">
        <v>1351.22</v>
      </c>
      <c r="K22" s="9">
        <f t="shared" si="0"/>
        <v>113.34818098819822</v>
      </c>
      <c r="L22" s="19">
        <f t="shared" si="1"/>
        <v>9.0960400752356527</v>
      </c>
      <c r="M22" s="18">
        <f t="shared" si="2"/>
        <v>1246.1266666666668</v>
      </c>
      <c r="N22" s="21">
        <v>1246.1300000000001</v>
      </c>
    </row>
    <row r="23" spans="1:14" ht="25.5" customHeight="1" x14ac:dyDescent="0.25">
      <c r="A23" s="9">
        <v>10</v>
      </c>
      <c r="B23" s="69" t="s">
        <v>53</v>
      </c>
      <c r="C23" s="62"/>
      <c r="D23" s="27" t="s">
        <v>78</v>
      </c>
      <c r="E23" s="28" t="s">
        <v>25</v>
      </c>
      <c r="F23" s="17">
        <v>7</v>
      </c>
      <c r="G23" s="20">
        <v>1126.02</v>
      </c>
      <c r="H23" s="60">
        <v>1261.1400000000001</v>
      </c>
      <c r="I23" s="61"/>
      <c r="J23" s="20">
        <v>1351.22</v>
      </c>
      <c r="K23" s="9">
        <f t="shared" si="0"/>
        <v>113.34818098819822</v>
      </c>
      <c r="L23" s="19">
        <f t="shared" si="1"/>
        <v>9.0960400752356527</v>
      </c>
      <c r="M23" s="18">
        <f t="shared" si="2"/>
        <v>1246.1266666666668</v>
      </c>
      <c r="N23" s="21">
        <v>1246.1300000000001</v>
      </c>
    </row>
    <row r="24" spans="1:14" ht="25.5" customHeight="1" x14ac:dyDescent="0.25">
      <c r="A24" s="9">
        <v>11</v>
      </c>
      <c r="B24" s="69" t="s">
        <v>54</v>
      </c>
      <c r="C24" s="62"/>
      <c r="D24" s="27" t="s">
        <v>79</v>
      </c>
      <c r="E24" s="28" t="s">
        <v>25</v>
      </c>
      <c r="F24" s="17">
        <v>60</v>
      </c>
      <c r="G24" s="20">
        <v>606.6</v>
      </c>
      <c r="H24" s="60">
        <v>679.39</v>
      </c>
      <c r="I24" s="61"/>
      <c r="J24" s="20">
        <v>727.92</v>
      </c>
      <c r="K24" s="9">
        <f t="shared" si="0"/>
        <v>61.062928470008124</v>
      </c>
      <c r="L24" s="19">
        <f t="shared" si="1"/>
        <v>9.0961753707973241</v>
      </c>
      <c r="M24" s="18">
        <f t="shared" si="2"/>
        <v>671.30333333333328</v>
      </c>
      <c r="N24" s="21">
        <v>671.3</v>
      </c>
    </row>
    <row r="25" spans="1:14" ht="25.5" customHeight="1" x14ac:dyDescent="0.25">
      <c r="A25" s="9">
        <v>12</v>
      </c>
      <c r="B25" s="69" t="s">
        <v>55</v>
      </c>
      <c r="C25" s="62"/>
      <c r="D25" s="27" t="s">
        <v>79</v>
      </c>
      <c r="E25" s="28" t="s">
        <v>25</v>
      </c>
      <c r="F25" s="17">
        <v>60</v>
      </c>
      <c r="G25" s="20">
        <v>538.20000000000005</v>
      </c>
      <c r="H25" s="60">
        <v>602.78</v>
      </c>
      <c r="I25" s="61"/>
      <c r="J25" s="20">
        <v>645.84</v>
      </c>
      <c r="K25" s="9">
        <f t="shared" si="0"/>
        <v>54.177347049604897</v>
      </c>
      <c r="L25" s="19">
        <f t="shared" si="1"/>
        <v>9.096161960847466</v>
      </c>
      <c r="M25" s="18">
        <f t="shared" si="2"/>
        <v>595.60666666666668</v>
      </c>
      <c r="N25" s="21">
        <v>595.61</v>
      </c>
    </row>
    <row r="26" spans="1:14" ht="25.5" customHeight="1" x14ac:dyDescent="0.25">
      <c r="A26" s="9">
        <v>13</v>
      </c>
      <c r="B26" s="69" t="s">
        <v>56</v>
      </c>
      <c r="C26" s="62"/>
      <c r="D26" s="31" t="s">
        <v>26</v>
      </c>
      <c r="E26" s="28" t="s">
        <v>25</v>
      </c>
      <c r="F26" s="17">
        <v>10</v>
      </c>
      <c r="G26" s="20">
        <v>2556.4</v>
      </c>
      <c r="H26" s="60">
        <v>2863.17</v>
      </c>
      <c r="I26" s="61"/>
      <c r="J26" s="20">
        <v>3067.68</v>
      </c>
      <c r="K26" s="9">
        <f t="shared" si="0"/>
        <v>257.33875579347404</v>
      </c>
      <c r="L26" s="19">
        <f t="shared" si="1"/>
        <v>9.0961886050301572</v>
      </c>
      <c r="M26" s="18">
        <f t="shared" si="2"/>
        <v>2829.0833333333335</v>
      </c>
      <c r="N26" s="21">
        <v>2829.08</v>
      </c>
    </row>
    <row r="27" spans="1:14" ht="89.25" customHeight="1" x14ac:dyDescent="0.25">
      <c r="A27" s="9">
        <v>14</v>
      </c>
      <c r="B27" s="70" t="s">
        <v>57</v>
      </c>
      <c r="C27" s="71"/>
      <c r="D27" s="32" t="s">
        <v>80</v>
      </c>
      <c r="E27" s="28" t="s">
        <v>42</v>
      </c>
      <c r="F27" s="17">
        <v>6</v>
      </c>
      <c r="G27" s="20">
        <v>5928</v>
      </c>
      <c r="H27" s="60">
        <v>6639.36</v>
      </c>
      <c r="I27" s="61"/>
      <c r="J27" s="20">
        <v>7113.6</v>
      </c>
      <c r="K27" s="9">
        <f t="shared" si="0"/>
        <v>596.73891376380016</v>
      </c>
      <c r="L27" s="19">
        <f t="shared" si="1"/>
        <v>9.096186066591267</v>
      </c>
      <c r="M27" s="18">
        <f t="shared" si="2"/>
        <v>6560.32</v>
      </c>
      <c r="N27" s="21">
        <v>6560.32</v>
      </c>
    </row>
    <row r="28" spans="1:14" ht="25.5" customHeight="1" x14ac:dyDescent="0.25">
      <c r="A28" s="9">
        <v>15</v>
      </c>
      <c r="B28" s="62" t="s">
        <v>58</v>
      </c>
      <c r="C28" s="63"/>
      <c r="D28" s="32" t="s">
        <v>35</v>
      </c>
      <c r="E28" s="29" t="s">
        <v>25</v>
      </c>
      <c r="F28" s="17">
        <v>5</v>
      </c>
      <c r="G28" s="20">
        <v>10643.95</v>
      </c>
      <c r="H28" s="60">
        <v>11921.22</v>
      </c>
      <c r="I28" s="61"/>
      <c r="J28" s="20">
        <v>12772.74</v>
      </c>
      <c r="K28" s="9">
        <f t="shared" si="0"/>
        <v>1071.4672049266521</v>
      </c>
      <c r="L28" s="19">
        <f t="shared" si="1"/>
        <v>9.0961848473210694</v>
      </c>
      <c r="M28" s="18">
        <f t="shared" si="2"/>
        <v>11779.303333333331</v>
      </c>
      <c r="N28" s="21">
        <v>11779.3</v>
      </c>
    </row>
    <row r="29" spans="1:14" ht="25.5" customHeight="1" x14ac:dyDescent="0.25">
      <c r="A29" s="9">
        <v>16</v>
      </c>
      <c r="B29" s="62" t="s">
        <v>59</v>
      </c>
      <c r="C29" s="63"/>
      <c r="D29" s="33" t="s">
        <v>28</v>
      </c>
      <c r="E29" s="29" t="s">
        <v>25</v>
      </c>
      <c r="F29" s="17">
        <v>2</v>
      </c>
      <c r="G29" s="20">
        <v>4053.14</v>
      </c>
      <c r="H29" s="60">
        <v>4539.5200000000004</v>
      </c>
      <c r="I29" s="61"/>
      <c r="J29" s="20">
        <v>4863.7700000000004</v>
      </c>
      <c r="K29" s="9">
        <f t="shared" si="0"/>
        <v>408.00828500575034</v>
      </c>
      <c r="L29" s="19">
        <f t="shared" si="1"/>
        <v>9.0962079468124237</v>
      </c>
      <c r="M29" s="18">
        <f t="shared" si="2"/>
        <v>4485.4766666666665</v>
      </c>
      <c r="N29" s="21">
        <v>4485.4799999999996</v>
      </c>
    </row>
    <row r="30" spans="1:14" ht="25.5" customHeight="1" x14ac:dyDescent="0.25">
      <c r="A30" s="9">
        <v>17</v>
      </c>
      <c r="B30" s="69" t="s">
        <v>60</v>
      </c>
      <c r="C30" s="62"/>
      <c r="D30" s="33" t="s">
        <v>27</v>
      </c>
      <c r="E30" s="29" t="s">
        <v>25</v>
      </c>
      <c r="F30" s="17">
        <v>2</v>
      </c>
      <c r="G30" s="20">
        <v>1008.96</v>
      </c>
      <c r="H30" s="60">
        <v>1130.04</v>
      </c>
      <c r="I30" s="61"/>
      <c r="J30" s="20">
        <v>1210.75</v>
      </c>
      <c r="K30" s="9">
        <f t="shared" si="0"/>
        <v>101.56580346422376</v>
      </c>
      <c r="L30" s="19">
        <f t="shared" si="1"/>
        <v>9.0961239015649316</v>
      </c>
      <c r="M30" s="18">
        <f t="shared" si="2"/>
        <v>1116.5833333333333</v>
      </c>
      <c r="N30" s="21">
        <v>1116.58</v>
      </c>
    </row>
    <row r="31" spans="1:14" ht="25.5" customHeight="1" x14ac:dyDescent="0.25">
      <c r="A31" s="9">
        <v>18</v>
      </c>
      <c r="B31" s="69" t="s">
        <v>61</v>
      </c>
      <c r="C31" s="62"/>
      <c r="D31" s="31" t="s">
        <v>81</v>
      </c>
      <c r="E31" s="29" t="s">
        <v>42</v>
      </c>
      <c r="F31" s="17">
        <v>8</v>
      </c>
      <c r="G31" s="20">
        <v>841.12</v>
      </c>
      <c r="H31" s="60">
        <v>942.05</v>
      </c>
      <c r="I31" s="61"/>
      <c r="J31" s="20">
        <v>1009.34</v>
      </c>
      <c r="K31" s="9">
        <f t="shared" si="0"/>
        <v>84.668744134617555</v>
      </c>
      <c r="L31" s="19">
        <f t="shared" si="1"/>
        <v>9.0959829115688997</v>
      </c>
      <c r="M31" s="18">
        <f t="shared" si="2"/>
        <v>930.8366666666667</v>
      </c>
      <c r="N31" s="21">
        <v>930.84</v>
      </c>
    </row>
    <row r="32" spans="1:14" ht="25.5" customHeight="1" x14ac:dyDescent="0.25">
      <c r="A32" s="9">
        <v>19</v>
      </c>
      <c r="B32" s="62" t="s">
        <v>62</v>
      </c>
      <c r="C32" s="63"/>
      <c r="D32" s="31" t="s">
        <v>81</v>
      </c>
      <c r="E32" s="29" t="s">
        <v>25</v>
      </c>
      <c r="F32" s="17">
        <v>5</v>
      </c>
      <c r="G32" s="20">
        <v>1513.5</v>
      </c>
      <c r="H32" s="60">
        <v>1695.12</v>
      </c>
      <c r="I32" s="61"/>
      <c r="J32" s="20">
        <v>1816.2</v>
      </c>
      <c r="K32" s="9">
        <f t="shared" si="0"/>
        <v>152.35565890376373</v>
      </c>
      <c r="L32" s="19">
        <f t="shared" si="1"/>
        <v>9.0961860665912653</v>
      </c>
      <c r="M32" s="18">
        <f t="shared" si="2"/>
        <v>1674.9399999999998</v>
      </c>
      <c r="N32" s="21">
        <v>1674.94</v>
      </c>
    </row>
    <row r="33" spans="1:14" ht="25.5" customHeight="1" x14ac:dyDescent="0.25">
      <c r="A33" s="9">
        <v>20</v>
      </c>
      <c r="B33" s="62" t="s">
        <v>63</v>
      </c>
      <c r="C33" s="63"/>
      <c r="D33" s="34" t="s">
        <v>82</v>
      </c>
      <c r="E33" s="29" t="s">
        <v>25</v>
      </c>
      <c r="F33" s="17">
        <v>5</v>
      </c>
      <c r="G33" s="20">
        <v>1276.3</v>
      </c>
      <c r="H33" s="60">
        <v>1429.46</v>
      </c>
      <c r="I33" s="61"/>
      <c r="J33" s="20">
        <v>1531.56</v>
      </c>
      <c r="K33" s="9">
        <f t="shared" si="0"/>
        <v>128.47831412343487</v>
      </c>
      <c r="L33" s="19">
        <f t="shared" si="1"/>
        <v>9.0961962365434914</v>
      </c>
      <c r="M33" s="18">
        <f t="shared" si="2"/>
        <v>1412.4399999999998</v>
      </c>
      <c r="N33" s="21">
        <v>1412.44</v>
      </c>
    </row>
    <row r="34" spans="1:14" ht="25.5" customHeight="1" x14ac:dyDescent="0.25">
      <c r="A34" s="9">
        <v>22</v>
      </c>
      <c r="B34" s="62" t="s">
        <v>64</v>
      </c>
      <c r="C34" s="63"/>
      <c r="D34" s="31" t="s">
        <v>83</v>
      </c>
      <c r="E34" s="29" t="s">
        <v>42</v>
      </c>
      <c r="F34" s="17">
        <v>1</v>
      </c>
      <c r="G34" s="23">
        <v>624.24</v>
      </c>
      <c r="H34" s="60">
        <v>699.15</v>
      </c>
      <c r="I34" s="61"/>
      <c r="J34" s="23">
        <v>749.09</v>
      </c>
      <c r="K34" s="9">
        <f t="shared" si="0"/>
        <v>62.839788616236881</v>
      </c>
      <c r="L34" s="19">
        <f t="shared" si="1"/>
        <v>9.0963177376240356</v>
      </c>
      <c r="M34" s="18">
        <f t="shared" si="2"/>
        <v>690.82666666666671</v>
      </c>
      <c r="N34" s="21">
        <v>690.83</v>
      </c>
    </row>
    <row r="35" spans="1:14" ht="25.5" customHeight="1" x14ac:dyDescent="0.25">
      <c r="A35" s="9">
        <v>22</v>
      </c>
      <c r="B35" s="64" t="s">
        <v>65</v>
      </c>
      <c r="C35" s="65"/>
      <c r="D35" s="31" t="s">
        <v>84</v>
      </c>
      <c r="E35" s="29" t="s">
        <v>42</v>
      </c>
      <c r="F35" s="17">
        <v>1</v>
      </c>
      <c r="G35" s="23">
        <v>568.76</v>
      </c>
      <c r="H35" s="60">
        <v>637.01</v>
      </c>
      <c r="I35" s="61"/>
      <c r="J35" s="23">
        <v>682.51</v>
      </c>
      <c r="K35" s="9">
        <f t="shared" ref="K35" si="3">STDEVA(G35:J35)</f>
        <v>57.252911134136518</v>
      </c>
      <c r="L35" s="19">
        <f t="shared" ref="L35" si="4">K35/M35*100</f>
        <v>9.0960415511687653</v>
      </c>
      <c r="M35" s="18">
        <f t="shared" ref="M35" si="5">AVERAGE(G35:J35)</f>
        <v>629.42666666666662</v>
      </c>
      <c r="N35" s="21">
        <v>629.42999999999995</v>
      </c>
    </row>
    <row r="36" spans="1:14" ht="25.5" customHeight="1" x14ac:dyDescent="0.25">
      <c r="A36" s="9">
        <v>22</v>
      </c>
      <c r="B36" s="66" t="s">
        <v>66</v>
      </c>
      <c r="C36" s="67"/>
      <c r="D36" s="31" t="s">
        <v>38</v>
      </c>
      <c r="E36" s="29" t="s">
        <v>42</v>
      </c>
      <c r="F36" s="17">
        <v>25</v>
      </c>
      <c r="G36" s="23">
        <v>6447</v>
      </c>
      <c r="H36" s="60">
        <v>7220.64</v>
      </c>
      <c r="I36" s="61"/>
      <c r="J36" s="23">
        <v>7736.4</v>
      </c>
      <c r="K36" s="9">
        <f t="shared" ref="K36:K41" si="6">STDEVA(G36:J36)</f>
        <v>648.9837680558735</v>
      </c>
      <c r="L36" s="19">
        <f t="shared" ref="L36:L41" si="7">K36/M36*100</f>
        <v>9.0961860665912617</v>
      </c>
      <c r="M36" s="18">
        <f t="shared" ref="M36:M41" si="8">AVERAGE(G36:J36)</f>
        <v>7134.68</v>
      </c>
      <c r="N36" s="21">
        <v>7134.68</v>
      </c>
    </row>
    <row r="37" spans="1:14" ht="25.5" customHeight="1" x14ac:dyDescent="0.25">
      <c r="A37" s="9">
        <v>18</v>
      </c>
      <c r="B37" s="69" t="s">
        <v>67</v>
      </c>
      <c r="C37" s="62"/>
      <c r="D37" s="25" t="s">
        <v>27</v>
      </c>
      <c r="E37" s="29" t="s">
        <v>25</v>
      </c>
      <c r="F37" s="17">
        <v>3</v>
      </c>
      <c r="G37" s="23">
        <v>989.61</v>
      </c>
      <c r="H37" s="60">
        <v>1108.3599999999999</v>
      </c>
      <c r="I37" s="61"/>
      <c r="J37" s="23">
        <v>1187.53</v>
      </c>
      <c r="K37" s="9">
        <f t="shared" si="6"/>
        <v>99.617416315287599</v>
      </c>
      <c r="L37" s="19">
        <f t="shared" si="7"/>
        <v>9.0960964524688102</v>
      </c>
      <c r="M37" s="18">
        <f t="shared" si="8"/>
        <v>1095.1666666666667</v>
      </c>
      <c r="N37" s="21">
        <v>1095.17</v>
      </c>
    </row>
    <row r="38" spans="1:14" ht="34.5" customHeight="1" x14ac:dyDescent="0.25">
      <c r="A38" s="9">
        <v>19</v>
      </c>
      <c r="B38" s="66" t="s">
        <v>68</v>
      </c>
      <c r="C38" s="67"/>
      <c r="D38" s="31" t="s">
        <v>85</v>
      </c>
      <c r="E38" s="29" t="s">
        <v>42</v>
      </c>
      <c r="F38" s="17">
        <v>2</v>
      </c>
      <c r="G38" s="23">
        <v>11502</v>
      </c>
      <c r="H38" s="60">
        <v>12882.24</v>
      </c>
      <c r="I38" s="61"/>
      <c r="J38" s="23">
        <v>13802.4</v>
      </c>
      <c r="K38" s="9">
        <f t="shared" si="6"/>
        <v>1157.842608993122</v>
      </c>
      <c r="L38" s="19">
        <f t="shared" si="7"/>
        <v>9.0961860665912635</v>
      </c>
      <c r="M38" s="18">
        <f t="shared" si="8"/>
        <v>12728.88</v>
      </c>
      <c r="N38" s="21">
        <v>12728.88</v>
      </c>
    </row>
    <row r="39" spans="1:14" ht="24.75" customHeight="1" x14ac:dyDescent="0.25">
      <c r="A39" s="9">
        <v>21</v>
      </c>
      <c r="B39" s="68" t="s">
        <v>69</v>
      </c>
      <c r="C39" s="64"/>
      <c r="D39" s="27" t="s">
        <v>41</v>
      </c>
      <c r="E39" s="29" t="s">
        <v>42</v>
      </c>
      <c r="F39" s="17">
        <v>16</v>
      </c>
      <c r="G39" s="23">
        <v>25951.84</v>
      </c>
      <c r="H39" s="60">
        <v>29066.06</v>
      </c>
      <c r="I39" s="61"/>
      <c r="J39" s="23">
        <v>31142.21</v>
      </c>
      <c r="K39" s="9">
        <f t="shared" si="6"/>
        <v>2612.4288114000988</v>
      </c>
      <c r="L39" s="19">
        <f t="shared" si="7"/>
        <v>9.0961889837423566</v>
      </c>
      <c r="M39" s="18">
        <f t="shared" si="8"/>
        <v>28720.036666666667</v>
      </c>
      <c r="N39" s="21">
        <v>28720.04</v>
      </c>
    </row>
    <row r="40" spans="1:14" ht="25.5" customHeight="1" x14ac:dyDescent="0.25">
      <c r="A40" s="9">
        <v>22</v>
      </c>
      <c r="B40" s="62" t="s">
        <v>70</v>
      </c>
      <c r="C40" s="63"/>
      <c r="D40" s="31" t="s">
        <v>86</v>
      </c>
      <c r="E40" s="29" t="s">
        <v>25</v>
      </c>
      <c r="F40" s="17">
        <v>30</v>
      </c>
      <c r="G40" s="23">
        <v>747</v>
      </c>
      <c r="H40" s="60">
        <v>836.64</v>
      </c>
      <c r="I40" s="61"/>
      <c r="J40" s="23">
        <v>896.4</v>
      </c>
      <c r="K40" s="9">
        <f t="shared" si="6"/>
        <v>75.196350975296653</v>
      </c>
      <c r="L40" s="19">
        <f t="shared" si="7"/>
        <v>9.0961860665912635</v>
      </c>
      <c r="M40" s="18">
        <f t="shared" si="8"/>
        <v>826.68</v>
      </c>
      <c r="N40" s="21">
        <v>826.68</v>
      </c>
    </row>
    <row r="41" spans="1:14" ht="25.5" customHeight="1" x14ac:dyDescent="0.25">
      <c r="A41" s="9">
        <v>22</v>
      </c>
      <c r="B41" s="62" t="s">
        <v>71</v>
      </c>
      <c r="C41" s="63"/>
      <c r="D41" s="27" t="s">
        <v>86</v>
      </c>
      <c r="E41" s="29" t="s">
        <v>25</v>
      </c>
      <c r="F41" s="17">
        <v>30</v>
      </c>
      <c r="G41" s="23">
        <v>1629</v>
      </c>
      <c r="H41" s="60">
        <v>1824.48</v>
      </c>
      <c r="I41" s="61"/>
      <c r="J41" s="23">
        <v>1954.8</v>
      </c>
      <c r="K41" s="9">
        <f t="shared" si="6"/>
        <v>163.98240393408065</v>
      </c>
      <c r="L41" s="19">
        <f t="shared" si="7"/>
        <v>9.0961860665912635</v>
      </c>
      <c r="M41" s="18">
        <f t="shared" si="8"/>
        <v>1802.76</v>
      </c>
      <c r="N41" s="21">
        <v>1802.76</v>
      </c>
    </row>
    <row r="42" spans="1:14" ht="45.75" customHeight="1" x14ac:dyDescent="0.25">
      <c r="A42" s="9">
        <v>22</v>
      </c>
      <c r="B42" s="62" t="s">
        <v>72</v>
      </c>
      <c r="C42" s="63"/>
      <c r="D42" s="27" t="s">
        <v>77</v>
      </c>
      <c r="E42" s="29" t="s">
        <v>42</v>
      </c>
      <c r="F42" s="17">
        <v>10</v>
      </c>
      <c r="G42" s="23">
        <v>4891.8</v>
      </c>
      <c r="H42" s="60">
        <v>5478.82</v>
      </c>
      <c r="I42" s="61"/>
      <c r="J42" s="23">
        <v>5870.16</v>
      </c>
      <c r="K42" s="9">
        <f t="shared" ref="K42:K50" si="9">STDEVA(G42:J42)</f>
        <v>492.43066611791465</v>
      </c>
      <c r="L42" s="19">
        <f t="shared" ref="L42:L51" si="10">K42/M42*100</f>
        <v>9.0961887197150872</v>
      </c>
      <c r="M42" s="18">
        <f t="shared" ref="M42:M50" si="11">AVERAGE(G42:J42)</f>
        <v>5413.5933333333332</v>
      </c>
      <c r="N42" s="21">
        <v>5413.59</v>
      </c>
    </row>
    <row r="43" spans="1:14" ht="25.5" customHeight="1" x14ac:dyDescent="0.25">
      <c r="A43" s="9">
        <v>22</v>
      </c>
      <c r="B43" s="62" t="s">
        <v>73</v>
      </c>
      <c r="C43" s="63"/>
      <c r="D43" s="27" t="s">
        <v>87</v>
      </c>
      <c r="E43" s="29" t="s">
        <v>42</v>
      </c>
      <c r="F43" s="17">
        <v>1</v>
      </c>
      <c r="G43" s="23">
        <v>1814.96</v>
      </c>
      <c r="H43" s="60">
        <v>2032.76</v>
      </c>
      <c r="I43" s="61"/>
      <c r="J43" s="23">
        <v>2177.9499999999998</v>
      </c>
      <c r="K43" s="9">
        <f t="shared" si="9"/>
        <v>182.70135750271066</v>
      </c>
      <c r="L43" s="19">
        <f t="shared" si="10"/>
        <v>9.0961515069383498</v>
      </c>
      <c r="M43" s="18">
        <f t="shared" si="11"/>
        <v>2008.5566666666666</v>
      </c>
      <c r="N43" s="21">
        <v>2008.56</v>
      </c>
    </row>
    <row r="44" spans="1:14" ht="25.5" customHeight="1" x14ac:dyDescent="0.25">
      <c r="A44" s="9">
        <v>22</v>
      </c>
      <c r="B44" s="62" t="s">
        <v>74</v>
      </c>
      <c r="C44" s="63"/>
      <c r="D44" s="27" t="s">
        <v>29</v>
      </c>
      <c r="E44" s="29" t="s">
        <v>25</v>
      </c>
      <c r="F44" s="17">
        <v>1</v>
      </c>
      <c r="G44" s="23">
        <v>262.72000000000003</v>
      </c>
      <c r="H44" s="60">
        <v>294.25</v>
      </c>
      <c r="I44" s="61"/>
      <c r="J44" s="23">
        <v>315.26</v>
      </c>
      <c r="K44" s="9">
        <f t="shared" si="9"/>
        <v>26.444950998883179</v>
      </c>
      <c r="L44" s="19">
        <f t="shared" si="10"/>
        <v>9.0956345226201272</v>
      </c>
      <c r="M44" s="18">
        <f t="shared" si="11"/>
        <v>290.74333333333334</v>
      </c>
      <c r="N44" s="21">
        <v>290.74</v>
      </c>
    </row>
    <row r="45" spans="1:14" ht="25.5" customHeight="1" x14ac:dyDescent="0.25">
      <c r="A45" s="9">
        <v>18</v>
      </c>
      <c r="B45" s="69" t="s">
        <v>32</v>
      </c>
      <c r="C45" s="62"/>
      <c r="D45" s="27" t="s">
        <v>88</v>
      </c>
      <c r="E45" s="29" t="s">
        <v>25</v>
      </c>
      <c r="F45" s="17">
        <v>5</v>
      </c>
      <c r="G45" s="23">
        <v>2426.0500000000002</v>
      </c>
      <c r="H45" s="60">
        <v>2717.18</v>
      </c>
      <c r="I45" s="61"/>
      <c r="J45" s="23">
        <v>2911.26</v>
      </c>
      <c r="K45" s="9">
        <f t="shared" si="9"/>
        <v>244.21727600642831</v>
      </c>
      <c r="L45" s="19">
        <f t="shared" si="10"/>
        <v>9.0961914164557278</v>
      </c>
      <c r="M45" s="18">
        <f t="shared" si="11"/>
        <v>2684.83</v>
      </c>
      <c r="N45" s="21">
        <v>2684.83</v>
      </c>
    </row>
    <row r="46" spans="1:14" ht="25.5" customHeight="1" x14ac:dyDescent="0.25">
      <c r="A46" s="9">
        <v>19</v>
      </c>
      <c r="B46" s="62" t="s">
        <v>75</v>
      </c>
      <c r="C46" s="63"/>
      <c r="D46" s="33" t="s">
        <v>29</v>
      </c>
      <c r="E46" s="29" t="s">
        <v>42</v>
      </c>
      <c r="F46" s="17">
        <v>10</v>
      </c>
      <c r="G46" s="23">
        <v>3166.5</v>
      </c>
      <c r="H46" s="60">
        <v>3546.48</v>
      </c>
      <c r="I46" s="61"/>
      <c r="J46" s="23">
        <v>3799.8</v>
      </c>
      <c r="K46" s="9">
        <f t="shared" si="9"/>
        <v>318.75400985713117</v>
      </c>
      <c r="L46" s="19">
        <f t="shared" si="10"/>
        <v>9.0961860665912688</v>
      </c>
      <c r="M46" s="18">
        <f t="shared" si="11"/>
        <v>3504.2599999999998</v>
      </c>
      <c r="N46" s="21">
        <v>3504.26</v>
      </c>
    </row>
    <row r="47" spans="1:14" ht="25.5" customHeight="1" x14ac:dyDescent="0.25">
      <c r="A47" s="9">
        <v>20</v>
      </c>
      <c r="B47" s="62" t="s">
        <v>76</v>
      </c>
      <c r="C47" s="63"/>
      <c r="D47" s="33" t="s">
        <v>26</v>
      </c>
      <c r="E47" s="29" t="s">
        <v>25</v>
      </c>
      <c r="F47" s="17">
        <v>3</v>
      </c>
      <c r="G47" s="23">
        <v>2290.92</v>
      </c>
      <c r="H47" s="60">
        <v>2565.83</v>
      </c>
      <c r="I47" s="61"/>
      <c r="J47" s="23">
        <v>2749.1</v>
      </c>
      <c r="K47" s="9">
        <f t="shared" si="9"/>
        <v>230.6123418929119</v>
      </c>
      <c r="L47" s="19">
        <f t="shared" si="10"/>
        <v>9.0961171424460883</v>
      </c>
      <c r="M47" s="18">
        <f t="shared" si="11"/>
        <v>2535.2833333333333</v>
      </c>
      <c r="N47" s="21">
        <v>2535.2800000000002</v>
      </c>
    </row>
    <row r="48" spans="1:14" ht="24.75" customHeight="1" x14ac:dyDescent="0.25">
      <c r="A48" s="9">
        <v>21</v>
      </c>
      <c r="B48" s="68" t="s">
        <v>31</v>
      </c>
      <c r="C48" s="64"/>
      <c r="D48" s="27" t="s">
        <v>39</v>
      </c>
      <c r="E48" s="29" t="s">
        <v>25</v>
      </c>
      <c r="F48" s="17">
        <v>1</v>
      </c>
      <c r="G48" s="23">
        <v>589.51</v>
      </c>
      <c r="H48" s="60">
        <v>660.25</v>
      </c>
      <c r="I48" s="61"/>
      <c r="J48" s="23">
        <v>707.41</v>
      </c>
      <c r="K48" s="9">
        <f t="shared" si="9"/>
        <v>59.341698661228079</v>
      </c>
      <c r="L48" s="19">
        <f t="shared" si="10"/>
        <v>9.0960466379356042</v>
      </c>
      <c r="M48" s="18">
        <f t="shared" si="11"/>
        <v>652.39</v>
      </c>
      <c r="N48" s="21">
        <v>652.39</v>
      </c>
    </row>
    <row r="49" spans="1:14" ht="25.5" customHeight="1" x14ac:dyDescent="0.25">
      <c r="A49" s="9">
        <v>22</v>
      </c>
      <c r="B49" s="62" t="s">
        <v>23</v>
      </c>
      <c r="C49" s="63"/>
      <c r="D49" s="32" t="s">
        <v>24</v>
      </c>
      <c r="E49" s="29" t="s">
        <v>25</v>
      </c>
      <c r="F49" s="17">
        <v>5</v>
      </c>
      <c r="G49" s="23">
        <v>2880</v>
      </c>
      <c r="H49" s="60">
        <v>3225.6</v>
      </c>
      <c r="I49" s="61"/>
      <c r="J49" s="23">
        <v>3456</v>
      </c>
      <c r="K49" s="9">
        <f t="shared" si="9"/>
        <v>289.91364231439678</v>
      </c>
      <c r="L49" s="19">
        <f t="shared" si="10"/>
        <v>9.0961860665912635</v>
      </c>
      <c r="M49" s="18">
        <f t="shared" si="11"/>
        <v>3187.2000000000003</v>
      </c>
      <c r="N49" s="21">
        <v>3187.2</v>
      </c>
    </row>
    <row r="50" spans="1:14" ht="25.5" customHeight="1" thickBot="1" x14ac:dyDescent="0.3">
      <c r="A50" s="9">
        <v>22</v>
      </c>
      <c r="B50" s="62" t="s">
        <v>34</v>
      </c>
      <c r="C50" s="63"/>
      <c r="D50" s="27" t="s">
        <v>41</v>
      </c>
      <c r="E50" s="29" t="s">
        <v>25</v>
      </c>
      <c r="F50" s="36">
        <v>8</v>
      </c>
      <c r="G50" s="37">
        <v>1358.56</v>
      </c>
      <c r="H50" s="58">
        <v>1521.59</v>
      </c>
      <c r="I50" s="59"/>
      <c r="J50" s="37">
        <v>1630.27</v>
      </c>
      <c r="K50" s="38">
        <f t="shared" si="9"/>
        <v>136.75796588620838</v>
      </c>
      <c r="L50" s="39">
        <f t="shared" si="10"/>
        <v>9.096135119537097</v>
      </c>
      <c r="M50" s="40">
        <f t="shared" si="11"/>
        <v>1503.4733333333334</v>
      </c>
      <c r="N50" s="41">
        <v>1503.47</v>
      </c>
    </row>
    <row r="51" spans="1:14" ht="45.75" customHeight="1" thickBot="1" x14ac:dyDescent="0.3">
      <c r="A51" s="9"/>
      <c r="B51" s="62"/>
      <c r="C51" s="63"/>
      <c r="D51" s="16"/>
      <c r="E51" s="35"/>
      <c r="F51" s="42" t="s">
        <v>43</v>
      </c>
      <c r="G51" s="43">
        <f>SUM(G14:G50)</f>
        <v>150000</v>
      </c>
      <c r="H51" s="50">
        <f>SUM(H14:I50)</f>
        <v>168000.00000000003</v>
      </c>
      <c r="I51" s="51"/>
      <c r="J51" s="43">
        <v>180000</v>
      </c>
      <c r="K51" s="44">
        <f>STDEVA(G51:J51)</f>
        <v>15099.668870541502</v>
      </c>
      <c r="L51" s="45">
        <f t="shared" si="10"/>
        <v>9.096186066591267</v>
      </c>
      <c r="M51" s="46">
        <f>AVERAGE(G51:J51)</f>
        <v>166000</v>
      </c>
      <c r="N51" s="47">
        <v>166000</v>
      </c>
    </row>
    <row r="52" spans="1:14" x14ac:dyDescent="0.25">
      <c r="F52" s="13"/>
      <c r="G52" s="1"/>
    </row>
    <row r="53" spans="1:14" x14ac:dyDescent="0.25">
      <c r="F53" s="13"/>
      <c r="G53" s="1"/>
    </row>
    <row r="54" spans="1:14" ht="39.950000000000003" customHeight="1" x14ac:dyDescent="0.25">
      <c r="A54" s="52" t="s">
        <v>89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4" t="s">
        <v>17</v>
      </c>
      <c r="N54" s="55"/>
    </row>
    <row r="55" spans="1:14" ht="9.9499999999999993" customHeight="1" x14ac:dyDescent="0.25">
      <c r="A55" s="22"/>
    </row>
    <row r="56" spans="1:14" ht="15" customHeight="1" x14ac:dyDescent="0.25">
      <c r="A56" s="56" t="s">
        <v>90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</row>
    <row r="57" spans="1:14" ht="39.950000000000003" customHeight="1" x14ac:dyDescent="0.25">
      <c r="A57" s="22"/>
      <c r="M57" s="1" t="s">
        <v>17</v>
      </c>
    </row>
    <row r="58" spans="1:14" ht="15" customHeight="1" x14ac:dyDescent="0.25">
      <c r="A58" s="56" t="s">
        <v>12</v>
      </c>
      <c r="B58" s="56"/>
      <c r="C58" s="56"/>
    </row>
    <row r="59" spans="1:14" ht="24.95" customHeight="1" x14ac:dyDescent="0.25">
      <c r="A59" s="57"/>
      <c r="B59" s="57"/>
      <c r="C59" s="57"/>
      <c r="D59" s="57"/>
    </row>
    <row r="60" spans="1:14" ht="15" customHeight="1" x14ac:dyDescent="0.25">
      <c r="A60" s="48" t="s">
        <v>13</v>
      </c>
      <c r="B60" s="48"/>
      <c r="C60" s="48"/>
      <c r="D60" s="48"/>
    </row>
    <row r="61" spans="1:14" ht="20.100000000000001" customHeight="1" x14ac:dyDescent="0.25">
      <c r="A61" s="49" t="s">
        <v>14</v>
      </c>
      <c r="B61" s="49"/>
      <c r="C61" s="49"/>
      <c r="D61" s="49"/>
    </row>
    <row r="62" spans="1:14" ht="15" customHeight="1" x14ac:dyDescent="0.25">
      <c r="A62" s="48" t="s">
        <v>15</v>
      </c>
      <c r="B62" s="48"/>
      <c r="C62" s="48"/>
      <c r="D62" s="48"/>
    </row>
    <row r="63" spans="1:14" x14ac:dyDescent="0.25">
      <c r="F63" s="13"/>
      <c r="G63" s="1"/>
    </row>
    <row r="64" spans="1:14" x14ac:dyDescent="0.25">
      <c r="F64" s="13"/>
      <c r="G64" s="1"/>
    </row>
  </sheetData>
  <mergeCells count="100">
    <mergeCell ref="A6:B6"/>
    <mergeCell ref="H14:I14"/>
    <mergeCell ref="A12:A13"/>
    <mergeCell ref="B14:C14"/>
    <mergeCell ref="B15:C15"/>
    <mergeCell ref="H15:I15"/>
    <mergeCell ref="A2:N2"/>
    <mergeCell ref="A4:B4"/>
    <mergeCell ref="B12:C13"/>
    <mergeCell ref="K12:K13"/>
    <mergeCell ref="L12:L13"/>
    <mergeCell ref="M12:M13"/>
    <mergeCell ref="N12:N13"/>
    <mergeCell ref="F12:F13"/>
    <mergeCell ref="E12:E13"/>
    <mergeCell ref="G12:J12"/>
    <mergeCell ref="H13:I13"/>
    <mergeCell ref="C4:N4"/>
    <mergeCell ref="C6:N6"/>
    <mergeCell ref="A8:N8"/>
    <mergeCell ref="A9:N9"/>
    <mergeCell ref="D12:D13"/>
    <mergeCell ref="H19:I19"/>
    <mergeCell ref="H20:I20"/>
    <mergeCell ref="B16:C16"/>
    <mergeCell ref="B17:C17"/>
    <mergeCell ref="B18:C18"/>
    <mergeCell ref="B19:C19"/>
    <mergeCell ref="B20:C20"/>
    <mergeCell ref="H16:I16"/>
    <mergeCell ref="H17:I17"/>
    <mergeCell ref="H18:I18"/>
    <mergeCell ref="H21:I21"/>
    <mergeCell ref="H22:I22"/>
    <mergeCell ref="H23:I23"/>
    <mergeCell ref="H24:I24"/>
    <mergeCell ref="H25:I25"/>
    <mergeCell ref="B27:C27"/>
    <mergeCell ref="H31:I31"/>
    <mergeCell ref="H32:I32"/>
    <mergeCell ref="H33:I33"/>
    <mergeCell ref="H26:I26"/>
    <mergeCell ref="H27:I27"/>
    <mergeCell ref="H28:I28"/>
    <mergeCell ref="H29:I29"/>
    <mergeCell ref="H30:I30"/>
    <mergeCell ref="B22:C22"/>
    <mergeCell ref="B23:C23"/>
    <mergeCell ref="B24:C24"/>
    <mergeCell ref="B25:C25"/>
    <mergeCell ref="B26:C26"/>
    <mergeCell ref="H34:I34"/>
    <mergeCell ref="H35:I35"/>
    <mergeCell ref="H40:I40"/>
    <mergeCell ref="B39:C39"/>
    <mergeCell ref="H39:I39"/>
    <mergeCell ref="B37:C37"/>
    <mergeCell ref="H37:I37"/>
    <mergeCell ref="B38:C38"/>
    <mergeCell ref="H38:I38"/>
    <mergeCell ref="H36:I36"/>
    <mergeCell ref="B34:C34"/>
    <mergeCell ref="B28:C28"/>
    <mergeCell ref="B29:C29"/>
    <mergeCell ref="B40:C40"/>
    <mergeCell ref="B41:C41"/>
    <mergeCell ref="B42:C42"/>
    <mergeCell ref="B33:C33"/>
    <mergeCell ref="B32:C32"/>
    <mergeCell ref="B31:C31"/>
    <mergeCell ref="B30:C30"/>
    <mergeCell ref="B49:C49"/>
    <mergeCell ref="B50:C50"/>
    <mergeCell ref="B51:C51"/>
    <mergeCell ref="B35:C35"/>
    <mergeCell ref="B36:C36"/>
    <mergeCell ref="B47:C47"/>
    <mergeCell ref="B48:C48"/>
    <mergeCell ref="B43:C43"/>
    <mergeCell ref="B44:C44"/>
    <mergeCell ref="B45:C45"/>
    <mergeCell ref="B46:C46"/>
    <mergeCell ref="H50:I50"/>
    <mergeCell ref="H49:I49"/>
    <mergeCell ref="H43:I43"/>
    <mergeCell ref="H42:I42"/>
    <mergeCell ref="H41:I41"/>
    <mergeCell ref="H44:I44"/>
    <mergeCell ref="H47:I47"/>
    <mergeCell ref="H48:I48"/>
    <mergeCell ref="H45:I45"/>
    <mergeCell ref="H46:I46"/>
    <mergeCell ref="A60:D60"/>
    <mergeCell ref="A61:D61"/>
    <mergeCell ref="A62:D62"/>
    <mergeCell ref="H51:I51"/>
    <mergeCell ref="A54:N54"/>
    <mergeCell ref="A56:N56"/>
    <mergeCell ref="A58:C58"/>
    <mergeCell ref="A59:D59"/>
  </mergeCells>
  <pageMargins left="0.7" right="0.7" top="0.75" bottom="0.75" header="0.3" footer="0.3"/>
  <pageSetup paperSize="9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"/>
  <sheetViews>
    <sheetView topLeftCell="A21" workbookViewId="0">
      <selection activeCell="A39" sqref="A39"/>
    </sheetView>
  </sheetViews>
  <sheetFormatPr defaultRowHeight="15.75" x14ac:dyDescent="0.25"/>
  <cols>
    <col min="1" max="1" width="9.875" bestFit="1" customWidth="1"/>
  </cols>
  <sheetData>
    <row r="1" spans="1:1" x14ac:dyDescent="0.25">
      <c r="A1" s="24">
        <v>2344.08</v>
      </c>
    </row>
    <row r="2" spans="1:1" x14ac:dyDescent="0.25">
      <c r="A2" s="24">
        <v>10869.12</v>
      </c>
    </row>
    <row r="3" spans="1:1" x14ac:dyDescent="0.25">
      <c r="A3" s="24">
        <v>18714.62</v>
      </c>
    </row>
    <row r="4" spans="1:1" x14ac:dyDescent="0.25">
      <c r="A4" s="24">
        <v>10944</v>
      </c>
    </row>
    <row r="5" spans="1:1" x14ac:dyDescent="0.25">
      <c r="A5" s="24">
        <v>5143.32</v>
      </c>
    </row>
    <row r="6" spans="1:1" x14ac:dyDescent="0.25">
      <c r="A6" s="24">
        <v>10106.4</v>
      </c>
    </row>
    <row r="7" spans="1:1" x14ac:dyDescent="0.25">
      <c r="A7" s="24">
        <v>1989.5</v>
      </c>
    </row>
    <row r="8" spans="1:1" x14ac:dyDescent="0.25">
      <c r="A8">
        <v>658.54</v>
      </c>
    </row>
    <row r="9" spans="1:1" x14ac:dyDescent="0.25">
      <c r="A9" s="24">
        <v>1351.22</v>
      </c>
    </row>
    <row r="10" spans="1:1" x14ac:dyDescent="0.25">
      <c r="A10" s="24">
        <v>1351.22</v>
      </c>
    </row>
    <row r="11" spans="1:1" x14ac:dyDescent="0.25">
      <c r="A11">
        <v>727.92</v>
      </c>
    </row>
    <row r="12" spans="1:1" x14ac:dyDescent="0.25">
      <c r="A12">
        <v>645.84</v>
      </c>
    </row>
    <row r="13" spans="1:1" x14ac:dyDescent="0.25">
      <c r="A13" s="24">
        <v>3067.68</v>
      </c>
    </row>
    <row r="14" spans="1:1" x14ac:dyDescent="0.25">
      <c r="A14" s="24">
        <v>7113.6</v>
      </c>
    </row>
    <row r="15" spans="1:1" x14ac:dyDescent="0.25">
      <c r="A15" s="24">
        <v>12772.74</v>
      </c>
    </row>
    <row r="16" spans="1:1" x14ac:dyDescent="0.25">
      <c r="A16" s="24">
        <v>4863.7700000000004</v>
      </c>
    </row>
    <row r="17" spans="1:1" x14ac:dyDescent="0.25">
      <c r="A17" s="24">
        <v>1210.75</v>
      </c>
    </row>
    <row r="18" spans="1:1" x14ac:dyDescent="0.25">
      <c r="A18" s="24">
        <v>1009.34</v>
      </c>
    </row>
    <row r="19" spans="1:1" x14ac:dyDescent="0.25">
      <c r="A19" s="24">
        <v>1816.2</v>
      </c>
    </row>
    <row r="20" spans="1:1" x14ac:dyDescent="0.25">
      <c r="A20" s="24">
        <v>1531.56</v>
      </c>
    </row>
    <row r="21" spans="1:1" x14ac:dyDescent="0.25">
      <c r="A21">
        <v>749.09</v>
      </c>
    </row>
    <row r="22" spans="1:1" x14ac:dyDescent="0.25">
      <c r="A22">
        <v>682.51</v>
      </c>
    </row>
    <row r="23" spans="1:1" x14ac:dyDescent="0.25">
      <c r="A23" s="24">
        <v>7736.4</v>
      </c>
    </row>
    <row r="24" spans="1:1" x14ac:dyDescent="0.25">
      <c r="A24" s="24">
        <v>1187.53</v>
      </c>
    </row>
    <row r="25" spans="1:1" x14ac:dyDescent="0.25">
      <c r="A25" s="24">
        <v>13802.4</v>
      </c>
    </row>
    <row r="26" spans="1:1" x14ac:dyDescent="0.25">
      <c r="A26" s="24">
        <v>31142.21</v>
      </c>
    </row>
    <row r="27" spans="1:1" x14ac:dyDescent="0.25">
      <c r="A27">
        <v>896.4</v>
      </c>
    </row>
    <row r="28" spans="1:1" x14ac:dyDescent="0.25">
      <c r="A28" s="24">
        <v>1954.8</v>
      </c>
    </row>
    <row r="29" spans="1:1" x14ac:dyDescent="0.25">
      <c r="A29" s="24">
        <v>5870.16</v>
      </c>
    </row>
    <row r="30" spans="1:1" x14ac:dyDescent="0.25">
      <c r="A30" s="24">
        <v>2177.9499999999998</v>
      </c>
    </row>
    <row r="31" spans="1:1" x14ac:dyDescent="0.25">
      <c r="A31">
        <v>315.26</v>
      </c>
    </row>
    <row r="32" spans="1:1" x14ac:dyDescent="0.25">
      <c r="A32" s="24">
        <v>2911.26</v>
      </c>
    </row>
    <row r="33" spans="1:1" x14ac:dyDescent="0.25">
      <c r="A33" s="24">
        <v>3799.8</v>
      </c>
    </row>
    <row r="34" spans="1:1" x14ac:dyDescent="0.25">
      <c r="A34" s="24">
        <v>2749.1</v>
      </c>
    </row>
    <row r="35" spans="1:1" x14ac:dyDescent="0.25">
      <c r="A35">
        <v>707.41</v>
      </c>
    </row>
    <row r="36" spans="1:1" x14ac:dyDescent="0.25">
      <c r="A36" s="24">
        <v>3456</v>
      </c>
    </row>
    <row r="37" spans="1:1" x14ac:dyDescent="0.25">
      <c r="A37" s="24">
        <v>1630.27</v>
      </c>
    </row>
    <row r="38" spans="1:1" x14ac:dyDescent="0.25">
      <c r="A38" s="24">
        <f>SUM(A1:A37)</f>
        <v>179999.96999999997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cp:lastPrinted>2026-03-19T08:45:28Z</cp:lastPrinted>
  <dcterms:created xsi:type="dcterms:W3CDTF">2023-02-03T13:24:35Z</dcterms:created>
  <dcterms:modified xsi:type="dcterms:W3CDTF">2026-03-19T09:23:37Z</dcterms:modified>
</cp:coreProperties>
</file>