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ihailovSG\Documents\Закупки\ТНВД\"/>
    </mc:Choice>
  </mc:AlternateContent>
  <bookViews>
    <workbookView xWindow="0" yWindow="0" windowWidth="28800" windowHeight="11700"/>
  </bookViews>
  <sheets>
    <sheet name="Лист1" sheetId="1" r:id="rId1"/>
  </sheets>
  <definedNames>
    <definedName name="_ftn1" localSheetId="0">Лист1!#REF!</definedName>
    <definedName name="_ftn10" localSheetId="0">Лист1!#REF!</definedName>
    <definedName name="_ftn11" localSheetId="0">Лист1!#REF!</definedName>
    <definedName name="_ftn2" localSheetId="0">Лист1!#REF!</definedName>
    <definedName name="_ftn3" localSheetId="0">Лист1!#REF!</definedName>
    <definedName name="_ftn4" localSheetId="0">Лист1!#REF!</definedName>
    <definedName name="_ftn5" localSheetId="0">Лист1!#REF!</definedName>
    <definedName name="_ftn6" localSheetId="0">Лист1!#REF!</definedName>
    <definedName name="_ftn7" localSheetId="0">Лист1!#REF!</definedName>
    <definedName name="_ftn8" localSheetId="0">Лист1!#REF!</definedName>
    <definedName name="_ftn9" localSheetId="0">Лист1!#REF!</definedName>
    <definedName name="_ftnref1" localSheetId="0">Лист1!#REF!</definedName>
    <definedName name="_ftnref10" localSheetId="0">Лист1!#REF!</definedName>
    <definedName name="_ftnref11" localSheetId="0">Лист1!#REF!</definedName>
    <definedName name="_ftnref2" localSheetId="0">Лист1!#REF!</definedName>
    <definedName name="_ftnref3" localSheetId="0">Лист1!$G$11</definedName>
    <definedName name="_ftnref4" localSheetId="0">Лист1!$P$11</definedName>
    <definedName name="_ftnref5" localSheetId="0">Лист1!#REF!</definedName>
    <definedName name="_ftnref6" localSheetId="0">Лист1!$H$12</definedName>
    <definedName name="_ftnref7" localSheetId="0">Лист1!$M$12</definedName>
    <definedName name="_ftnref8" localSheetId="0">Лист1!$N$12</definedName>
    <definedName name="_ftnref9" localSheetId="0">Лист1!$H$13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6" i="1" l="1"/>
  <c r="N17" i="1" l="1"/>
  <c r="L16" i="1" l="1"/>
  <c r="K16" i="1"/>
</calcChain>
</file>

<file path=xl/sharedStrings.xml><?xml version="1.0" encoding="utf-8"?>
<sst xmlns="http://schemas.openxmlformats.org/spreadsheetml/2006/main" count="38" uniqueCount="36">
  <si>
    <t>Наименование товара, работы, услуги согласно описанию объекта закупки</t>
  </si>
  <si>
    <t>Единица измерений</t>
  </si>
  <si>
    <t>Расчет НМЦК(ЦК)</t>
  </si>
  <si>
    <t>Коэфф. вариации (v)</t>
  </si>
  <si>
    <t>Цена за ед.(руб.)</t>
  </si>
  <si>
    <t>№ п/п</t>
  </si>
  <si>
    <t>Ср. рыночная цена за единицу (руб.)</t>
  </si>
  <si>
    <t>шт.</t>
  </si>
  <si>
    <t>Обоснование начальной (максимальной) цены контракта</t>
  </si>
  <si>
    <t xml:space="preserve">Дата подготовки обоснования НМЦК(ЦК)/ начальной цены единицы товара (работы, услуги)  </t>
  </si>
  <si>
    <t xml:space="preserve">Предмет контракта </t>
  </si>
  <si>
    <t>Используемый метод определения[3] НМЦК(ЦК)/начальной цены единицы товара (работы, услуги) и начальной суммы цен единиц товаров (работ, услуг)</t>
  </si>
  <si>
    <t>Реквизиты запросов ценовой информации (в т.ч. в ЕИС)</t>
  </si>
  <si>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</si>
  <si>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</si>
  <si>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Наименование товара, работы, услуги по КТРУ</t>
  </si>
  <si>
    <t>Типовая принадлежность</t>
  </si>
  <si>
    <t>Ценовые значения анализа рынка</t>
  </si>
  <si>
    <t>Кол-во</t>
  </si>
  <si>
    <t>Цена за единицу с учетом нормативных затрат</t>
  </si>
  <si>
    <t>Итоговое значение НМЦК (ЦК) (руб.)</t>
  </si>
  <si>
    <t>Итого цена единицы товара (работы, услуги) в том числе с учетом ЛБО (руб.)</t>
  </si>
  <si>
    <t>Цена государственного контракта включает в себя погрузку, разгрузку,  все налоги, сборы, пошлины и другие обязательные платежи, которые Поставщик должен оплачивать в соответствии с условиями государственного контракта, или на иных основаниях, в том числе транспортные расходы.</t>
  </si>
  <si>
    <t>-</t>
  </si>
  <si>
    <t>Источник №3*</t>
  </si>
  <si>
    <t xml:space="preserve">Метод сопоставимых рыночных цен (анализ рынка). </t>
  </si>
  <si>
    <t>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t>
  </si>
  <si>
    <t>Источник № 3</t>
  </si>
  <si>
    <t>Всего НМЦК (ЦК)/цена единицы товара (работы, услуги) с учетом ЛБО (руб.)</t>
  </si>
  <si>
    <t>https://www.autoopt.ru/catalog/177360-nasos_toplivnyj_d_246_3_4_jelektroagregaty_vysokogo_davlenija_jazda_?ysclid=mrk95qnrw8916522873</t>
  </si>
  <si>
    <t>Поставка топливного насоса для обеспечения нужд Управления Федерального казначейства по Республике Татарстан</t>
  </si>
  <si>
    <t>Источник №1 вх.№ 6230 от 11.08.2026</t>
  </si>
  <si>
    <t>Топливный насос высокого давления 
ЯЗДА (776.1111005-01Э2)</t>
  </si>
  <si>
    <t>13.08.2026 г.</t>
  </si>
  <si>
    <t xml:space="preserve">Источник №2 вх.№ 6298 от 13.08.2026 </t>
  </si>
  <si>
    <r>
      <t xml:space="preserve">В целях получения информации в отношении планируемых к закупке топливного насоса для обеспечения нужд Управления Федерального казначейства по Республике Татарстан был подготовлен и направлен запрос цен в </t>
    </r>
    <r>
      <rPr>
        <b/>
        <sz val="12"/>
        <color theme="1"/>
        <rFont val="Times New Roman"/>
        <family val="1"/>
        <charset val="204"/>
      </rPr>
      <t>ЕИС 0811400000126000648 от 05.08.2026</t>
    </r>
    <r>
      <rPr>
        <sz val="12"/>
        <color theme="1"/>
        <rFont val="Times New Roman"/>
        <family val="1"/>
        <charset val="204"/>
      </rPr>
      <t xml:space="preserve">, ответов не получено, направлен письменный запрос цен в 11 организаций </t>
    </r>
    <r>
      <rPr>
        <b/>
        <sz val="12"/>
        <color theme="1"/>
        <rFont val="Times New Roman"/>
        <family val="1"/>
        <charset val="204"/>
      </rPr>
      <t>исх. от 07.08.2026 г. № 59-07-11/4136, о</t>
    </r>
    <r>
      <rPr>
        <sz val="12"/>
        <color theme="1"/>
        <rFont val="Times New Roman"/>
        <family val="1"/>
        <charset val="204"/>
      </rPr>
      <t>тветов получено 2(два): Источник №1 вх.№ 6230 от 11.08.2026., Источник №2 вх.№ 6298 от 13.08.2026 На основании изучения сайтов поставщиков и полученных коммерческих предложений произведен расчет НМЦК (ЦК).</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</si>
</sst>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9" x14ac:knownFonts="1">
    <font>
      <sz val="11"/>
      <color theme="1"/>
      <name val="Calibri"/>
      <family val="2"/>
      <charset val="204"/>
      <scheme val="minor"/>
    </font>
    <font>
      <sz val="12"/>
      <color theme="1"/>
      <name val="Times New Roman"/>
      <family val="1"/>
      <charset val="204"/>
    </font>
    <font>
      <u/>
      <sz val="11"/>
      <color theme="10"/>
      <name val="Calibri"/>
      <family val="2"/>
      <charset val="204"/>
      <scheme val="minor"/>
    </font>
    <font>
      <sz val="11"/>
      <color theme="1"/>
      <name val="Calibri"/>
      <family val="2"/>
      <charset val="204"/>
      <scheme val="minor"/>
    </font>
    <font>
      <sz val="12"/>
      <name val="Times New Roman"/>
      <family val="1"/>
      <charset val="204"/>
    </font>
    <font>
      <sz val="14"/>
      <name val="Times New Roman"/>
      <family val="1"/>
      <charset val="204"/>
    </font>
    <font>
      <sz val="14"/>
      <color theme="1"/>
      <name val="Times New Roman"/>
      <family val="1"/>
      <charset val="204"/>
    </font>
    <font>
      <b/>
      <sz val="12"/>
      <color theme="1"/>
      <name val="Times New Roman"/>
      <family val="1"/>
      <charset val="204"/>
    </font>
    <font>
      <u/>
      <sz val="12"/>
      <name val="Times New Roman"/>
      <family val="1"/>
      <charset val="204"/>
    </font>
  </fonts>
  <fills count="3">
    <fill>
      <patternFill patternType="none"/>
    </fill>
    <fill>
      <patternFill patternType="gray125"/>
    </fill>
    <fill>
      <patternFill patternType="solid">
        <fgColor theme="0"/>
        <bgColor indexed="64"/>
      </patternFill>
    </fill>
  </fills>
  <borders count="1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style="medium">
        <color indexed="64"/>
      </left>
      <right/>
      <top/>
      <bottom/>
      <diagonal/>
    </border>
    <border>
      <left/>
      <right/>
      <top/>
      <bottom style="medium">
        <color indexed="64"/>
      </bottom>
      <diagonal/>
    </border>
    <border>
      <left/>
      <right/>
      <top style="medium">
        <color indexed="64"/>
      </top>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s>
  <cellStyleXfs count="3">
    <xf numFmtId="0" fontId="0" fillId="0" borderId="0"/>
    <xf numFmtId="0" fontId="2" fillId="0" borderId="0" applyNumberFormat="0" applyFill="0" applyBorder="0" applyAlignment="0" applyProtection="0"/>
    <xf numFmtId="43" fontId="3" fillId="0" borderId="0" applyFont="0" applyFill="0" applyBorder="0" applyAlignment="0" applyProtection="0"/>
  </cellStyleXfs>
  <cellXfs count="56">
    <xf numFmtId="0" fontId="0" fillId="0" borderId="0" xfId="0"/>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wrapText="1"/>
    </xf>
    <xf numFmtId="0" fontId="4" fillId="0" borderId="7" xfId="1" applyFont="1" applyBorder="1" applyAlignment="1">
      <alignment horizontal="center" vertical="center" wrapText="1"/>
    </xf>
    <xf numFmtId="0" fontId="1" fillId="0" borderId="3" xfId="0" applyFont="1" applyBorder="1" applyAlignment="1">
      <alignment horizontal="center" vertical="center" wrapText="1"/>
    </xf>
    <xf numFmtId="0" fontId="6" fillId="0" borderId="7" xfId="0" applyFont="1" applyBorder="1" applyAlignment="1">
      <alignment horizontal="center" vertical="center" wrapText="1"/>
    </xf>
    <xf numFmtId="2" fontId="6" fillId="0" borderId="7" xfId="0" applyNumberFormat="1" applyFont="1" applyBorder="1" applyAlignment="1">
      <alignment horizontal="center" vertical="center" wrapText="1"/>
    </xf>
    <xf numFmtId="2" fontId="1" fillId="0" borderId="7" xfId="0" applyNumberFormat="1" applyFont="1" applyBorder="1" applyAlignment="1">
      <alignment horizontal="center" vertical="center" wrapText="1"/>
    </xf>
    <xf numFmtId="0" fontId="1" fillId="0" borderId="0" xfId="0" applyFont="1" applyAlignment="1">
      <alignment vertical="center" wrapText="1"/>
    </xf>
    <xf numFmtId="0" fontId="1" fillId="0" borderId="0" xfId="0" applyFont="1" applyAlignment="1">
      <alignment horizontal="left" vertical="center" wrapText="1"/>
    </xf>
    <xf numFmtId="0" fontId="4" fillId="0" borderId="7" xfId="0" applyFont="1" applyBorder="1" applyAlignment="1">
      <alignment horizontal="center" vertical="center" wrapText="1"/>
    </xf>
    <xf numFmtId="0" fontId="1" fillId="0" borderId="6" xfId="0" applyFont="1" applyBorder="1" applyAlignment="1">
      <alignment horizontal="center" vertical="center" wrapText="1"/>
    </xf>
    <xf numFmtId="0" fontId="6" fillId="0" borderId="10" xfId="0" applyFont="1" applyBorder="1" applyAlignment="1">
      <alignment horizontal="center" vertical="center" wrapText="1"/>
    </xf>
    <xf numFmtId="0" fontId="5" fillId="2" borderId="13" xfId="0" applyFont="1" applyFill="1" applyBorder="1" applyAlignment="1">
      <alignment horizontal="center" vertical="center" wrapText="1"/>
    </xf>
    <xf numFmtId="0" fontId="1" fillId="0" borderId="0" xfId="0" applyFont="1" applyAlignment="1">
      <alignment horizontal="left" wrapText="1"/>
    </xf>
    <xf numFmtId="0" fontId="1" fillId="0" borderId="0" xfId="0" applyFont="1" applyAlignment="1">
      <alignment horizontal="left" vertical="center" wrapText="1"/>
    </xf>
    <xf numFmtId="0" fontId="1" fillId="0" borderId="9" xfId="0" applyFont="1" applyBorder="1" applyAlignment="1">
      <alignment vertical="center" wrapText="1"/>
    </xf>
    <xf numFmtId="0" fontId="1" fillId="0" borderId="4" xfId="0" applyFont="1" applyBorder="1" applyAlignment="1">
      <alignment vertical="center" wrapText="1"/>
    </xf>
    <xf numFmtId="0" fontId="4" fillId="0" borderId="7" xfId="1" applyFont="1" applyBorder="1" applyAlignment="1">
      <alignment horizontal="center" vertical="center" wrapText="1"/>
    </xf>
    <xf numFmtId="0" fontId="1" fillId="0" borderId="10" xfId="0" applyFont="1" applyBorder="1" applyAlignment="1">
      <alignment horizontal="center" vertical="center" wrapText="1"/>
    </xf>
    <xf numFmtId="0" fontId="1" fillId="0" borderId="0" xfId="0" applyFont="1" applyAlignment="1">
      <alignment horizontal="left" wrapText="1"/>
    </xf>
    <xf numFmtId="0" fontId="2" fillId="0" borderId="0" xfId="1"/>
    <xf numFmtId="0" fontId="1" fillId="0" borderId="0" xfId="0" applyFont="1"/>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4" fillId="0" borderId="1" xfId="1" applyFont="1" applyBorder="1" applyAlignment="1">
      <alignment horizontal="center" vertical="center" wrapText="1"/>
    </xf>
    <xf numFmtId="0" fontId="8" fillId="0" borderId="2" xfId="1" applyFont="1" applyBorder="1" applyAlignment="1">
      <alignment horizontal="center" vertical="center" wrapText="1"/>
    </xf>
    <xf numFmtId="0" fontId="8" fillId="0" borderId="3" xfId="1"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7" fillId="0" borderId="0" xfId="0" applyFont="1" applyAlignment="1">
      <alignment horizontal="left" vertical="center" wrapText="1"/>
    </xf>
    <xf numFmtId="0" fontId="1" fillId="0" borderId="12" xfId="0" applyFont="1" applyBorder="1" applyAlignment="1">
      <alignment horizontal="center" vertical="center" wrapText="1"/>
    </xf>
    <xf numFmtId="0" fontId="1" fillId="0" borderId="0" xfId="0" applyFont="1" applyAlignment="1">
      <alignment horizontal="left" vertical="center" wrapText="1"/>
    </xf>
    <xf numFmtId="0" fontId="1" fillId="0" borderId="9" xfId="0" applyFont="1" applyBorder="1" applyAlignment="1">
      <alignment horizontal="right" vertical="center" wrapText="1"/>
    </xf>
    <xf numFmtId="0" fontId="1" fillId="0" borderId="8" xfId="0" applyFont="1" applyBorder="1" applyAlignment="1">
      <alignment horizontal="right" vertical="center" wrapText="1"/>
    </xf>
    <xf numFmtId="0" fontId="1" fillId="0" borderId="15" xfId="0" applyFont="1" applyBorder="1" applyAlignment="1">
      <alignment horizontal="right" vertical="center" wrapText="1"/>
    </xf>
    <xf numFmtId="0" fontId="4" fillId="0" borderId="2" xfId="1" applyFont="1" applyBorder="1" applyAlignment="1">
      <alignment horizontal="center" vertical="center" wrapText="1"/>
    </xf>
    <xf numFmtId="0" fontId="4" fillId="0" borderId="3" xfId="1" applyFont="1" applyBorder="1" applyAlignment="1">
      <alignment horizontal="center" vertical="center" wrapText="1"/>
    </xf>
    <xf numFmtId="0" fontId="8" fillId="0" borderId="9" xfId="1" applyFont="1" applyBorder="1" applyAlignment="1">
      <alignment horizontal="center" vertical="center" wrapText="1"/>
    </xf>
    <xf numFmtId="0" fontId="8" fillId="0" borderId="8" xfId="1" applyFont="1" applyBorder="1" applyAlignment="1">
      <alignment horizontal="center" vertical="center" wrapText="1"/>
    </xf>
    <xf numFmtId="43" fontId="1" fillId="2" borderId="18" xfId="2" applyFont="1" applyFill="1" applyBorder="1" applyAlignment="1">
      <alignment horizontal="center" vertical="center" wrapText="1"/>
    </xf>
    <xf numFmtId="43" fontId="1" fillId="2" borderId="4" xfId="2" applyFont="1" applyFill="1" applyBorder="1" applyAlignment="1">
      <alignment horizontal="center" vertical="center" wrapText="1"/>
    </xf>
    <xf numFmtId="0" fontId="4" fillId="0" borderId="14" xfId="1" applyFont="1" applyBorder="1" applyAlignment="1">
      <alignment horizontal="center" vertical="center" wrapText="1"/>
    </xf>
    <xf numFmtId="0" fontId="4" fillId="0" borderId="6" xfId="1" applyFont="1" applyBorder="1" applyAlignment="1">
      <alignment horizontal="center" vertical="center" wrapText="1"/>
    </xf>
    <xf numFmtId="0" fontId="4" fillId="0" borderId="17" xfId="1" applyFont="1" applyBorder="1" applyAlignment="1">
      <alignment horizontal="center" vertical="center" wrapText="1"/>
    </xf>
    <xf numFmtId="0" fontId="4" fillId="0" borderId="7" xfId="1" applyFont="1" applyBorder="1" applyAlignment="1">
      <alignment horizontal="center" vertical="center" wrapText="1"/>
    </xf>
    <xf numFmtId="0" fontId="7" fillId="0" borderId="0" xfId="0" applyFont="1" applyAlignment="1">
      <alignment horizontal="center" wrapText="1"/>
    </xf>
    <xf numFmtId="0" fontId="1" fillId="0" borderId="11" xfId="0" applyFont="1" applyBorder="1" applyAlignment="1">
      <alignment horizontal="center" vertical="center" wrapText="1"/>
    </xf>
    <xf numFmtId="0" fontId="7" fillId="0" borderId="0" xfId="0" applyFont="1" applyAlignment="1">
      <alignment horizontal="left" vertical="top" wrapText="1"/>
    </xf>
    <xf numFmtId="0" fontId="1" fillId="0" borderId="11" xfId="0" applyFont="1" applyBorder="1" applyAlignment="1">
      <alignment horizontal="left" vertical="center" wrapText="1"/>
    </xf>
  </cellXfs>
  <cellStyles count="3">
    <cellStyle name="Гиперссылка" xfId="1" builtinId="8"/>
    <cellStyle name="Обычный" xfId="0" builtinId="0"/>
    <cellStyle name="Финансовый"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utoopt.ru/catalog/177360-nasos_toplivnyj_d_246_3_4_jelektroagregaty_vysokogo_davlenija_jazda_?ysclid=mrk95qnrw891652287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5"/>
  <sheetViews>
    <sheetView tabSelected="1" topLeftCell="A7" zoomScale="85" zoomScaleNormal="85" workbookViewId="0">
      <selection activeCell="J13" sqref="J13"/>
    </sheetView>
  </sheetViews>
  <sheetFormatPr defaultRowHeight="15.75" x14ac:dyDescent="0.25"/>
  <cols>
    <col min="1" max="1" width="3.7109375" style="3" customWidth="1"/>
    <col min="2" max="2" width="9.140625" style="3"/>
    <col min="3" max="3" width="30" style="3" customWidth="1"/>
    <col min="4" max="4" width="27.7109375" style="3" customWidth="1"/>
    <col min="5" max="5" width="12.140625" style="3" customWidth="1"/>
    <col min="6" max="14" width="12.85546875" style="3" customWidth="1"/>
    <col min="15" max="15" width="7.140625" style="3" customWidth="1"/>
    <col min="16" max="17" width="12.85546875" style="3" customWidth="1"/>
    <col min="18" max="16384" width="9.140625" style="3"/>
  </cols>
  <sheetData>
    <row r="1" spans="2:19" ht="60" customHeight="1" x14ac:dyDescent="0.25">
      <c r="B1" s="52" t="s">
        <v>8</v>
      </c>
      <c r="C1" s="52"/>
      <c r="D1" s="52"/>
      <c r="E1" s="52"/>
      <c r="F1" s="52"/>
      <c r="G1" s="52"/>
      <c r="H1" s="52"/>
      <c r="I1" s="52"/>
      <c r="J1" s="52"/>
      <c r="K1" s="52"/>
      <c r="L1" s="52"/>
      <c r="M1" s="52"/>
      <c r="N1" s="52"/>
      <c r="O1" s="52"/>
      <c r="P1" s="52"/>
      <c r="Q1" s="52"/>
      <c r="R1" s="52"/>
      <c r="S1" s="52"/>
    </row>
    <row r="4" spans="2:19" ht="36" customHeight="1" x14ac:dyDescent="0.25">
      <c r="B4" s="36" t="s">
        <v>9</v>
      </c>
      <c r="C4" s="36"/>
      <c r="D4" s="36"/>
      <c r="E4" s="36"/>
      <c r="F4" s="36"/>
      <c r="G4" s="36"/>
      <c r="H4" s="36"/>
      <c r="I4" s="53" t="s">
        <v>33</v>
      </c>
      <c r="J4" s="53"/>
      <c r="K4" s="53"/>
      <c r="L4" s="9"/>
      <c r="M4" s="9"/>
      <c r="N4" s="9"/>
      <c r="O4" s="9"/>
      <c r="P4" s="9"/>
      <c r="Q4" s="9"/>
      <c r="R4" s="9"/>
      <c r="S4" s="9"/>
    </row>
    <row r="5" spans="2:19" ht="36" customHeight="1" x14ac:dyDescent="0.25">
      <c r="B5" s="54" t="s">
        <v>10</v>
      </c>
      <c r="C5" s="54"/>
      <c r="D5" s="55" t="s">
        <v>30</v>
      </c>
      <c r="E5" s="55"/>
      <c r="F5" s="55"/>
      <c r="G5" s="55"/>
      <c r="H5" s="55"/>
      <c r="I5" s="55"/>
      <c r="J5" s="55"/>
      <c r="K5" s="55"/>
      <c r="L5" s="55"/>
      <c r="M5" s="55"/>
      <c r="N5" s="55"/>
      <c r="O5" s="55"/>
      <c r="P5" s="55"/>
      <c r="Q5" s="55"/>
      <c r="R5" s="55"/>
      <c r="S5" s="55"/>
    </row>
    <row r="6" spans="2:19" ht="48" customHeight="1" x14ac:dyDescent="0.25">
      <c r="B6" s="36" t="s">
        <v>11</v>
      </c>
      <c r="C6" s="36"/>
      <c r="D6" s="36"/>
      <c r="E6" s="36"/>
      <c r="F6" s="36"/>
      <c r="G6" s="36"/>
      <c r="H6" s="36"/>
      <c r="I6" s="36"/>
      <c r="J6" s="36"/>
      <c r="K6" s="36"/>
      <c r="L6" s="36"/>
      <c r="M6" s="37" t="s">
        <v>25</v>
      </c>
      <c r="N6" s="37"/>
      <c r="O6" s="37"/>
      <c r="P6" s="37"/>
      <c r="Q6" s="37"/>
      <c r="R6" s="37"/>
      <c r="S6" s="9"/>
    </row>
    <row r="7" spans="2:19" ht="75.75" customHeight="1" x14ac:dyDescent="0.25">
      <c r="B7" s="36" t="s">
        <v>12</v>
      </c>
      <c r="C7" s="36"/>
      <c r="D7" s="36"/>
      <c r="E7" s="36"/>
      <c r="F7" s="38" t="s">
        <v>35</v>
      </c>
      <c r="G7" s="38"/>
      <c r="H7" s="38"/>
      <c r="I7" s="38"/>
      <c r="J7" s="38"/>
      <c r="K7" s="38"/>
      <c r="L7" s="38"/>
      <c r="M7" s="38"/>
      <c r="N7" s="38"/>
      <c r="O7" s="38"/>
      <c r="P7" s="38"/>
      <c r="Q7" s="38"/>
      <c r="R7" s="38"/>
      <c r="S7" s="38"/>
    </row>
    <row r="8" spans="2:19" x14ac:dyDescent="0.25">
      <c r="B8" s="10"/>
      <c r="C8" s="10"/>
      <c r="D8" s="10"/>
      <c r="E8" s="10"/>
      <c r="F8" s="10"/>
      <c r="G8" s="10"/>
      <c r="H8" s="10"/>
      <c r="I8" s="10"/>
      <c r="J8" s="10"/>
      <c r="K8" s="10"/>
      <c r="L8" s="10"/>
      <c r="M8" s="10"/>
      <c r="N8" s="10"/>
      <c r="O8" s="16"/>
      <c r="P8" s="10"/>
      <c r="Q8" s="10"/>
      <c r="R8" s="10"/>
      <c r="S8" s="10"/>
    </row>
    <row r="9" spans="2:19" ht="37.5" customHeight="1" x14ac:dyDescent="0.25">
      <c r="B9" s="36" t="s">
        <v>13</v>
      </c>
      <c r="C9" s="36"/>
      <c r="D9" s="36"/>
      <c r="E9" s="36"/>
      <c r="F9" s="36"/>
      <c r="G9" s="36"/>
      <c r="H9" s="36"/>
      <c r="I9" s="36"/>
      <c r="J9" s="36"/>
      <c r="K9" s="36"/>
      <c r="L9" s="36"/>
      <c r="M9" s="36"/>
      <c r="N9" s="36"/>
      <c r="O9" s="36"/>
      <c r="P9" s="36"/>
      <c r="Q9" s="36"/>
      <c r="R9" s="36"/>
      <c r="S9" s="36"/>
    </row>
    <row r="10" spans="2:19" ht="34.5" customHeight="1" thickBot="1" x14ac:dyDescent="0.3">
      <c r="B10" s="36" t="s">
        <v>14</v>
      </c>
      <c r="C10" s="36"/>
      <c r="D10" s="36"/>
      <c r="E10" s="36"/>
      <c r="F10" s="36"/>
      <c r="G10" s="36"/>
      <c r="H10" s="36"/>
      <c r="I10" s="36"/>
      <c r="J10" s="36"/>
      <c r="K10" s="36"/>
      <c r="L10" s="36"/>
      <c r="M10" s="36"/>
      <c r="N10" s="36"/>
      <c r="O10" s="36"/>
      <c r="P10" s="36"/>
      <c r="Q10" s="36"/>
      <c r="R10" s="36"/>
      <c r="S10" s="36"/>
    </row>
    <row r="11" spans="2:19" ht="16.5" customHeight="1" thickBot="1" x14ac:dyDescent="0.3">
      <c r="B11" s="24" t="s">
        <v>5</v>
      </c>
      <c r="C11" s="27" t="s">
        <v>15</v>
      </c>
      <c r="D11" s="30" t="s">
        <v>0</v>
      </c>
      <c r="E11" s="27" t="s">
        <v>16</v>
      </c>
      <c r="F11" s="30" t="s">
        <v>1</v>
      </c>
      <c r="G11" s="27" t="s">
        <v>18</v>
      </c>
      <c r="H11" s="33" t="s">
        <v>2</v>
      </c>
      <c r="I11" s="34"/>
      <c r="J11" s="34"/>
      <c r="K11" s="34"/>
      <c r="L11" s="34"/>
      <c r="M11" s="34"/>
      <c r="N11" s="34"/>
      <c r="O11" s="35"/>
      <c r="P11" s="27" t="s">
        <v>21</v>
      </c>
      <c r="Q11" s="24" t="s">
        <v>28</v>
      </c>
    </row>
    <row r="12" spans="2:19" ht="21.75" customHeight="1" thickBot="1" x14ac:dyDescent="0.3">
      <c r="B12" s="25"/>
      <c r="C12" s="28"/>
      <c r="D12" s="31"/>
      <c r="E12" s="28"/>
      <c r="F12" s="31"/>
      <c r="G12" s="28"/>
      <c r="H12" s="44" t="s">
        <v>17</v>
      </c>
      <c r="I12" s="45"/>
      <c r="J12" s="45"/>
      <c r="K12" s="30" t="s">
        <v>3</v>
      </c>
      <c r="L12" s="30" t="s">
        <v>6</v>
      </c>
      <c r="M12" s="27" t="s">
        <v>19</v>
      </c>
      <c r="N12" s="48" t="s">
        <v>20</v>
      </c>
      <c r="O12" s="49"/>
      <c r="P12" s="42"/>
      <c r="Q12" s="25"/>
    </row>
    <row r="13" spans="2:19" ht="87" customHeight="1" thickBot="1" x14ac:dyDescent="0.3">
      <c r="B13" s="25"/>
      <c r="C13" s="28"/>
      <c r="D13" s="31"/>
      <c r="E13" s="28"/>
      <c r="F13" s="31"/>
      <c r="G13" s="28"/>
      <c r="H13" s="4" t="s">
        <v>31</v>
      </c>
      <c r="I13" s="19" t="s">
        <v>34</v>
      </c>
      <c r="J13" s="19" t="s">
        <v>24</v>
      </c>
      <c r="K13" s="31"/>
      <c r="L13" s="31"/>
      <c r="M13" s="28"/>
      <c r="N13" s="48"/>
      <c r="O13" s="49"/>
      <c r="P13" s="42"/>
      <c r="Q13" s="25"/>
    </row>
    <row r="14" spans="2:19" ht="32.25" thickBot="1" x14ac:dyDescent="0.3">
      <c r="B14" s="26"/>
      <c r="C14" s="29"/>
      <c r="D14" s="32"/>
      <c r="E14" s="29"/>
      <c r="F14" s="32"/>
      <c r="G14" s="29"/>
      <c r="H14" s="11" t="s">
        <v>4</v>
      </c>
      <c r="I14" s="11" t="s">
        <v>4</v>
      </c>
      <c r="J14" s="11" t="s">
        <v>4</v>
      </c>
      <c r="K14" s="32"/>
      <c r="L14" s="32"/>
      <c r="M14" s="29"/>
      <c r="N14" s="50"/>
      <c r="O14" s="51"/>
      <c r="P14" s="43"/>
      <c r="Q14" s="26"/>
    </row>
    <row r="15" spans="2:19" ht="16.5" thickBot="1" x14ac:dyDescent="0.3">
      <c r="B15" s="1">
        <v>1</v>
      </c>
      <c r="C15" s="2">
        <v>2</v>
      </c>
      <c r="D15" s="12">
        <v>3</v>
      </c>
      <c r="E15" s="2">
        <v>4</v>
      </c>
      <c r="F15" s="2">
        <v>5</v>
      </c>
      <c r="G15" s="2">
        <v>6</v>
      </c>
      <c r="H15" s="2">
        <v>7</v>
      </c>
      <c r="I15" s="2">
        <v>8</v>
      </c>
      <c r="J15" s="2">
        <v>9</v>
      </c>
      <c r="K15" s="2">
        <v>10</v>
      </c>
      <c r="L15" s="2">
        <v>11</v>
      </c>
      <c r="M15" s="2">
        <v>12</v>
      </c>
      <c r="N15" s="17">
        <v>13</v>
      </c>
      <c r="O15" s="18"/>
      <c r="P15" s="2">
        <v>14</v>
      </c>
      <c r="Q15" s="2">
        <v>15</v>
      </c>
    </row>
    <row r="16" spans="2:19" ht="48" thickBot="1" x14ac:dyDescent="0.3">
      <c r="B16" s="5">
        <v>1</v>
      </c>
      <c r="C16" s="14" t="s">
        <v>23</v>
      </c>
      <c r="D16" s="20" t="s">
        <v>32</v>
      </c>
      <c r="E16" s="13"/>
      <c r="F16" s="6" t="s">
        <v>7</v>
      </c>
      <c r="G16" s="6">
        <v>1</v>
      </c>
      <c r="H16" s="7">
        <v>102000</v>
      </c>
      <c r="I16" s="7">
        <v>95000</v>
      </c>
      <c r="J16" s="7">
        <v>101440</v>
      </c>
      <c r="K16" s="7">
        <f>(STDEV(H16:J16)/AVERAGE(H16:J16))*100</f>
        <v>3.9102174477743725</v>
      </c>
      <c r="L16" s="7">
        <f>(AVERAGE(H16:J16))</f>
        <v>99480</v>
      </c>
      <c r="M16" s="7"/>
      <c r="N16" s="8">
        <f>I16*G16</f>
        <v>95000</v>
      </c>
      <c r="O16" s="8"/>
      <c r="P16" s="2"/>
      <c r="Q16" s="2"/>
    </row>
    <row r="17" spans="2:17" ht="16.5" customHeight="1" thickBot="1" x14ac:dyDescent="0.3">
      <c r="B17" s="39"/>
      <c r="C17" s="40"/>
      <c r="D17" s="41"/>
      <c r="E17" s="40"/>
      <c r="F17" s="40"/>
      <c r="G17" s="40"/>
      <c r="H17" s="40"/>
      <c r="I17" s="40"/>
      <c r="J17" s="40"/>
      <c r="K17" s="40"/>
      <c r="L17" s="40"/>
      <c r="M17" s="40"/>
      <c r="N17" s="46">
        <f>N16</f>
        <v>95000</v>
      </c>
      <c r="O17" s="47"/>
      <c r="P17" s="2"/>
      <c r="Q17" s="2"/>
    </row>
    <row r="20" spans="2:17" ht="27" customHeight="1" x14ac:dyDescent="0.25">
      <c r="C20" s="21" t="s">
        <v>22</v>
      </c>
      <c r="D20" s="21"/>
      <c r="E20" s="21"/>
      <c r="F20" s="21"/>
      <c r="G20" s="21"/>
      <c r="H20" s="21"/>
      <c r="I20" s="21"/>
      <c r="J20" s="21"/>
      <c r="K20" s="21"/>
      <c r="L20" s="21"/>
      <c r="M20" s="21"/>
      <c r="N20" s="21"/>
      <c r="O20" s="15"/>
    </row>
    <row r="22" spans="2:17" ht="84" customHeight="1" x14ac:dyDescent="0.25">
      <c r="C22" s="21" t="s">
        <v>26</v>
      </c>
      <c r="D22" s="21"/>
      <c r="E22" s="21"/>
      <c r="F22" s="21"/>
      <c r="G22" s="21"/>
      <c r="H22" s="21"/>
      <c r="I22" s="21"/>
      <c r="J22" s="21"/>
      <c r="K22" s="21"/>
      <c r="L22" s="21"/>
      <c r="M22" s="21"/>
      <c r="N22" s="21"/>
    </row>
    <row r="24" spans="2:17" ht="15.75" customHeight="1" x14ac:dyDescent="0.25">
      <c r="C24" s="3" t="s">
        <v>27</v>
      </c>
      <c r="D24" s="22" t="s">
        <v>29</v>
      </c>
      <c r="E24" s="23"/>
      <c r="F24" s="23"/>
      <c r="G24" s="23"/>
      <c r="H24" s="23"/>
      <c r="I24" s="23"/>
      <c r="J24" s="23"/>
      <c r="K24" s="23"/>
      <c r="L24" s="23"/>
      <c r="M24" s="23"/>
      <c r="N24" s="23"/>
      <c r="O24" s="23"/>
      <c r="P24" s="23"/>
      <c r="Q24" s="23"/>
    </row>
    <row r="25" spans="2:17" x14ac:dyDescent="0.25">
      <c r="D25" s="22"/>
      <c r="E25" s="23"/>
      <c r="F25" s="23"/>
      <c r="G25" s="23"/>
      <c r="H25" s="23"/>
      <c r="I25" s="23"/>
      <c r="J25" s="23"/>
      <c r="K25" s="23"/>
      <c r="L25" s="23"/>
      <c r="M25" s="23"/>
      <c r="N25" s="23"/>
      <c r="O25" s="23"/>
      <c r="P25" s="23"/>
      <c r="Q25" s="23"/>
    </row>
  </sheetData>
  <mergeCells count="31">
    <mergeCell ref="B1:S1"/>
    <mergeCell ref="B4:H4"/>
    <mergeCell ref="I4:K4"/>
    <mergeCell ref="B5:C5"/>
    <mergeCell ref="D5:S5"/>
    <mergeCell ref="B10:S10"/>
    <mergeCell ref="C20:N20"/>
    <mergeCell ref="B6:L6"/>
    <mergeCell ref="M6:R6"/>
    <mergeCell ref="B7:E7"/>
    <mergeCell ref="F7:S7"/>
    <mergeCell ref="B9:S9"/>
    <mergeCell ref="B17:M17"/>
    <mergeCell ref="P11:P14"/>
    <mergeCell ref="H12:J12"/>
    <mergeCell ref="K12:K14"/>
    <mergeCell ref="M12:M14"/>
    <mergeCell ref="B11:B14"/>
    <mergeCell ref="L12:L14"/>
    <mergeCell ref="N17:O17"/>
    <mergeCell ref="N12:O14"/>
    <mergeCell ref="C22:N22"/>
    <mergeCell ref="D25:Q25"/>
    <mergeCell ref="D24:Q24"/>
    <mergeCell ref="Q11:Q14"/>
    <mergeCell ref="C11:C14"/>
    <mergeCell ref="D11:D14"/>
    <mergeCell ref="E11:E14"/>
    <mergeCell ref="F11:F14"/>
    <mergeCell ref="G11:G14"/>
    <mergeCell ref="H11:O11"/>
  </mergeCells>
  <hyperlinks>
    <hyperlink ref="C11" location="_ftn1" display="_ftn1"/>
    <hyperlink ref="E11" location="_ftn2" display="_ftn2"/>
    <hyperlink ref="G11" location="_ftn3" display="_ftn3"/>
    <hyperlink ref="H12" location="_ftn6" display="_ftn6"/>
    <hyperlink ref="M12" location="_ftn7" display="_ftn7"/>
    <hyperlink ref="N12" location="_ftn8" display="_ftn8"/>
    <hyperlink ref="P11" location="_ftn4" display="_ftn4"/>
    <hyperlink ref="D24" r:id="rId1"/>
  </hyperlinks>
  <pageMargins left="0.25" right="0.25" top="0.75" bottom="0.75" header="0.3" footer="0.3"/>
  <pageSetup paperSize="9" scale="62"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6</vt:i4>
      </vt:variant>
    </vt:vector>
  </HeadingPairs>
  <TitlesOfParts>
    <vt:vector size="7" baseType="lpstr">
      <vt:lpstr>Лист1</vt:lpstr>
      <vt:lpstr>Лист1!_ftnref3</vt:lpstr>
      <vt:lpstr>Лист1!_ftnref4</vt:lpstr>
      <vt:lpstr>Лист1!_ftnref6</vt:lpstr>
      <vt:lpstr>Лист1!_ftnref7</vt:lpstr>
      <vt:lpstr>Лист1!_ftnref8</vt:lpstr>
      <vt:lpstr>Лист1!_ftnref9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2025-06-27T07:23:01Z</cp:lastPrinted>
  <dcterms:created xsi:type="dcterms:W3CDTF">2025-05-16T11:17:36Z</dcterms:created>
  <dcterms:modified xsi:type="dcterms:W3CDTF">2026-08-13T13:17:41Z</dcterms:modified>
</cp:coreProperties>
</file>