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varova_EV\Desktop\Утилизация сервернго оборудования\"/>
    </mc:Choice>
  </mc:AlternateContent>
  <bookViews>
    <workbookView xWindow="360" yWindow="15" windowWidth="20955" windowHeight="9720"/>
  </bookViews>
  <sheets>
    <sheet name="НМЦК" sheetId="1" r:id="rId1"/>
  </sheets>
  <calcPr calcId="162913"/>
</workbook>
</file>

<file path=xl/calcChain.xml><?xml version="1.0" encoding="utf-8"?>
<calcChain xmlns="http://schemas.openxmlformats.org/spreadsheetml/2006/main">
  <c r="K4" i="1" l="1"/>
  <c r="L4" i="1" s="1"/>
  <c r="M4" i="1" s="1"/>
  <c r="N4" i="1" s="1"/>
  <c r="N5" i="1" s="1"/>
  <c r="H4" i="1"/>
  <c r="I4" i="1" s="1"/>
  <c r="J4" i="1" s="1"/>
</calcChain>
</file>

<file path=xl/sharedStrings.xml><?xml version="1.0" encoding="utf-8"?>
<sst xmlns="http://schemas.openxmlformats.org/spreadsheetml/2006/main" count="25" uniqueCount="25">
  <si>
    <t>Обоснование начальной (максимальной) цены контракта</t>
  </si>
  <si>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</si>
  <si>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</si>
  <si>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</si>
  <si>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</si>
  <si>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</si>
  <si>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</si>
  <si>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</si>
  <si>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Ценовая информация №3 
отсутсует
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</si>
  <si>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</si>
  <si>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</si>
  <si>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rFont val="Times New Roman"/>
      </rPr>
      <t xml:space="preserve">         (не должен превышать 33%)</t>
    </r>
  </si>
  <si>
    <r>
      <rPr>
        <b/>
        <sz val="10"/>
        <rFont val="Times New Roman"/>
      </rPr>
      <t>Расчет НМЦК по формуле</t>
    </r>
    <r>
      <rPr>
        <sz val="10"/>
        <rFont val="Times New Roman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</si>
  <si>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</si>
  <si>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</si>
  <si>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</si>
  <si>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>-</t>
  </si>
  <si>
    <t>В результате проведенного расчета Н(М)ЦК, ЦКЕП контракта составила, руб.:</t>
  </si>
  <si>
    <t>Н(М)ЦК закупки по минимальному предложению, в связи с выделенным ЛБО составила, руб.:</t>
  </si>
  <si>
    <t xml:space="preserve">*Определение НМЦК произведено Заказчиком в соответствии с 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</si>
  <si>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 567 расчет произведен с помощью стандартных функций табличного редактора EXCEL.</t>
  </si>
  <si>
    <t xml:space="preserve">Ценовая информация №1 Утилизация оргтехники
</t>
  </si>
  <si>
    <t xml:space="preserve">Ценовая информация №2 Переработка ЭКО 2
</t>
  </si>
  <si>
    <t>Оказание услуг по утилизации серверного оборудования (закупка в сфере ИКТ)</t>
  </si>
  <si>
    <t>комплект (26 штук)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</si>
</sst>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6" x14ac:knownFonts="1">
    <font>
      <sz val="11"/>
      <color theme="1"/>
      <name val="Calibri"/>
      <scheme val="minor"/>
    </font>
    <font>
      <sz val="10"/>
      <color theme="1"/>
      <name val="Times New Roman"/>
    </font>
    <font>
      <b/>
      <sz val="10"/>
      <name val="Times New Roman"/>
    </font>
    <font>
      <sz val="10"/>
      <name val="Times New Roman"/>
    </font>
    <font>
      <b/>
      <sz val="10"/>
      <color theme="1"/>
      <name val="Times New Roman"/>
    </font>
    <font>
      <i/>
      <sz val="1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vertical="center"/>
    </xf>
    <xf numFmtId="4" fontId="4" fillId="0" borderId="0" xfId="0" applyNumberFormat="1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media1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295935</xdr:colOff>
      <xdr:row>2</xdr:row>
      <xdr:rowOff>1238398</xdr:rowOff>
    </xdr:from>
    <xdr:to>
      <xdr:col>8</xdr:col>
      <xdr:colOff>444390</xdr:colOff>
      <xdr:row>2</xdr:row>
      <xdr:rowOff>1467147</xdr:rowOff>
    </xdr:to>
    <xdr:pic>
      <xdr:nvPicPr>
        <xdr:cNvPr id="5124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  <xdr:twoCellAnchor>
    <xdr:from>
      <xdr:col>8</xdr:col>
      <xdr:colOff>444390</xdr:colOff>
      <xdr:row>2</xdr:row>
      <xdr:rowOff>466872</xdr:rowOff>
    </xdr:from>
    <xdr:to>
      <xdr:col>8</xdr:col>
      <xdr:colOff>592845</xdr:colOff>
      <xdr:row>2</xdr:row>
      <xdr:rowOff>695621</xdr:rowOff>
    </xdr:to>
    <xdr:pic>
      <xdr:nvPicPr>
        <xdr:cNvPr id="5126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7843410" y="1457472"/>
          <a:ext cx="148455" cy="228748"/>
        </a:xfrm>
        <a:prstGeom prst="rect">
          <a:avLst/>
        </a:prstGeom>
        <a:noFill/>
      </xdr:spPr>
    </xdr:pic>
    <xdr:clientData/>
  </xdr:twoCellAnchor>
  <xdr:twoCellAnchor>
    <xdr:from>
      <xdr:col>10</xdr:col>
      <xdr:colOff>288930</xdr:colOff>
      <xdr:row>2</xdr:row>
      <xdr:rowOff>1238398</xdr:rowOff>
    </xdr:from>
    <xdr:to>
      <xdr:col>10</xdr:col>
      <xdr:colOff>434260</xdr:colOff>
      <xdr:row>2</xdr:row>
      <xdr:rowOff>1467147</xdr:rowOff>
    </xdr:to>
    <xdr:pic>
      <xdr:nvPicPr>
        <xdr:cNvPr id="5130" name="Picture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0" y="0"/>
          <a:ext cx="0" cy="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8"/>
  <sheetViews>
    <sheetView tabSelected="1" workbookViewId="0">
      <selection activeCell="B14" sqref="B14"/>
    </sheetView>
  </sheetViews>
  <sheetFormatPr defaultRowHeight="12.75" customHeight="1" x14ac:dyDescent="0.25"/>
  <cols>
    <col min="1" max="1" width="3.140625" style="1" customWidth="1"/>
    <col min="2" max="2" width="36.28515625" style="1" customWidth="1"/>
    <col min="3" max="3" width="5.85546875" style="1" customWidth="1"/>
    <col min="4" max="4" width="6.85546875" style="1" customWidth="1"/>
    <col min="5" max="5" width="13.85546875" style="1" customWidth="1"/>
    <col min="6" max="6" width="14.7109375" style="1" customWidth="1"/>
    <col min="7" max="7" width="14.5703125" style="1" customWidth="1"/>
    <col min="8" max="8" width="15.5703125" style="1" customWidth="1"/>
    <col min="9" max="9" width="15.42578125" style="1" customWidth="1"/>
    <col min="10" max="10" width="14.28515625" style="1" customWidth="1"/>
    <col min="11" max="11" width="28" style="1" customWidth="1"/>
    <col min="12" max="12" width="13.5703125" style="1" customWidth="1"/>
    <col min="13" max="13" width="9.42578125" style="1" bestFit="1" customWidth="1"/>
    <col min="14" max="14" width="13.85546875" style="1" customWidth="1"/>
    <col min="15" max="257" width="9.140625" style="1" customWidth="1"/>
  </cols>
  <sheetData>
    <row r="1" spans="1:29" ht="39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39" customHeight="1" x14ac:dyDescent="0.25">
      <c r="A2" s="21" t="s">
        <v>1</v>
      </c>
      <c r="B2" s="22" t="s">
        <v>2</v>
      </c>
      <c r="C2" s="22" t="s">
        <v>3</v>
      </c>
      <c r="D2" s="22" t="s">
        <v>4</v>
      </c>
      <c r="E2" s="22" t="s">
        <v>5</v>
      </c>
      <c r="F2" s="22"/>
      <c r="G2" s="22"/>
      <c r="H2" s="23" t="s">
        <v>6</v>
      </c>
      <c r="I2" s="23"/>
      <c r="J2" s="23"/>
      <c r="K2" s="24" t="s">
        <v>7</v>
      </c>
      <c r="L2" s="25"/>
      <c r="M2" s="25"/>
      <c r="N2" s="26"/>
    </row>
    <row r="3" spans="1:29" ht="159" customHeight="1" x14ac:dyDescent="0.25">
      <c r="A3" s="21"/>
      <c r="B3" s="22"/>
      <c r="C3" s="22"/>
      <c r="D3" s="22"/>
      <c r="E3" s="3" t="s">
        <v>21</v>
      </c>
      <c r="F3" s="3" t="s">
        <v>22</v>
      </c>
      <c r="G3" s="3" t="s">
        <v>8</v>
      </c>
      <c r="H3" s="3" t="s">
        <v>9</v>
      </c>
      <c r="I3" s="3" t="s">
        <v>10</v>
      </c>
      <c r="J3" s="3" t="s">
        <v>11</v>
      </c>
      <c r="K3" s="4" t="s">
        <v>12</v>
      </c>
      <c r="L3" s="5" t="s">
        <v>13</v>
      </c>
      <c r="M3" s="5" t="s">
        <v>14</v>
      </c>
      <c r="N3" s="5" t="s">
        <v>15</v>
      </c>
    </row>
    <row r="4" spans="1:29" s="6" customFormat="1" ht="51" x14ac:dyDescent="0.2">
      <c r="A4" s="7">
        <v>1</v>
      </c>
      <c r="B4" s="8" t="s">
        <v>23</v>
      </c>
      <c r="C4" s="9" t="s">
        <v>24</v>
      </c>
      <c r="D4" s="9">
        <v>1</v>
      </c>
      <c r="E4" s="10">
        <v>1000</v>
      </c>
      <c r="F4" s="10">
        <v>988</v>
      </c>
      <c r="G4" s="10" t="s">
        <v>16</v>
      </c>
      <c r="H4" s="11">
        <f>AVERAGE(E4:F4)</f>
        <v>994</v>
      </c>
      <c r="I4" s="12">
        <f>SQRT(((SUM((POWER(E4-H4,2)),(POWER(F4-H4,2)))/(COLUMNS(E4:F4)-1))))</f>
        <v>8.4852813742385695</v>
      </c>
      <c r="J4" s="12">
        <f>I4/H4*100</f>
        <v>0.85365003764975544</v>
      </c>
      <c r="K4" s="10">
        <f>((D4/2)*(SUM(E4:F4)))</f>
        <v>994</v>
      </c>
      <c r="L4" s="13">
        <f>K4/D4</f>
        <v>994</v>
      </c>
      <c r="M4" s="10">
        <f>ROUND(L4,2)</f>
        <v>994</v>
      </c>
      <c r="N4" s="10">
        <f>M4*D4</f>
        <v>994</v>
      </c>
    </row>
    <row r="5" spans="1:29" ht="15.75" customHeight="1" x14ac:dyDescent="0.25">
      <c r="A5" s="18" t="s">
        <v>17</v>
      </c>
      <c r="B5" s="18"/>
      <c r="C5" s="18"/>
      <c r="D5" s="18"/>
      <c r="E5" s="18"/>
      <c r="F5" s="18"/>
      <c r="G5" s="18"/>
      <c r="H5" s="15"/>
      <c r="I5" s="15"/>
      <c r="J5" s="15"/>
      <c r="K5" s="16"/>
      <c r="N5" s="17">
        <f>SUM(N4)</f>
        <v>994</v>
      </c>
    </row>
    <row r="6" spans="1:29" ht="15.75" customHeight="1" x14ac:dyDescent="0.25">
      <c r="A6" s="14" t="s">
        <v>18</v>
      </c>
      <c r="B6" s="14"/>
      <c r="C6" s="14"/>
      <c r="D6" s="14"/>
      <c r="E6" s="14"/>
      <c r="F6" s="14"/>
      <c r="G6" s="14"/>
      <c r="H6" s="15"/>
      <c r="I6" s="15"/>
      <c r="J6" s="15"/>
      <c r="K6" s="16"/>
      <c r="N6" s="17">
        <v>1000</v>
      </c>
    </row>
    <row r="7" spans="1:29" ht="36" customHeight="1" x14ac:dyDescent="0.25">
      <c r="A7" s="19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29" ht="15" x14ac:dyDescent="0.25">
      <c r="A8" s="1" t="s">
        <v>20</v>
      </c>
    </row>
  </sheetData>
  <mergeCells count="10">
    <mergeCell ref="A5:G5"/>
    <mergeCell ref="A7:K7"/>
    <mergeCell ref="A1:N1"/>
    <mergeCell ref="A2:A3"/>
    <mergeCell ref="B2:B3"/>
    <mergeCell ref="C2:C3"/>
    <mergeCell ref="D2:D3"/>
    <mergeCell ref="E2:G2"/>
    <mergeCell ref="H2:J2"/>
    <mergeCell ref="K2:N2"/>
  </mergeCells>
  <pageMargins left="0.70866099999999987" right="0.70866099999999987" top="0.748031" bottom="0.748031" header="0.31496099999999999" footer="0.31496099999999999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Уварова Елена Владимировна</cp:lastModifiedBy>
  <cp:revision>4</cp:revision>
  <cp:lastPrinted>2026-06-29T12:28:20Z</cp:lastPrinted>
  <dcterms:created xsi:type="dcterms:W3CDTF">2014-01-15T18:15:00Z</dcterms:created>
  <dcterms:modified xsi:type="dcterms:W3CDTF">2026-06-29T12:29:41Z</dcterms:modified>
  <cp:version>1048576</cp:version>
</cp:coreProperties>
</file>