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АХС\ЕАТ\Контейнер\"/>
    </mc:Choice>
  </mc:AlternateContent>
  <xr:revisionPtr revIDLastSave="0" documentId="13_ncr:1_{93821BC5-488A-423D-B7F9-2D95277EE313}" xr6:coauthVersionLast="47" xr6:coauthVersionMax="47" xr10:uidLastSave="{00000000-0000-0000-0000-000000000000}"/>
  <bookViews>
    <workbookView xWindow="150" yWindow="420" windowWidth="28515" windowHeight="15180" xr2:uid="{00000000-000D-0000-FFFF-FFFF00000000}"/>
  </bookViews>
  <sheets>
    <sheet name="Расчет цен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  <c r="I4" i="2" s="1"/>
  <c r="J4" i="2" s="1"/>
  <c r="K4" i="2" l="1"/>
  <c r="L4" i="2" s="1"/>
  <c r="M4" i="2" s="1"/>
  <c r="N4" i="2" s="1"/>
  <c r="N5" i="2" s="1"/>
  <c r="H6" i="2" l="1"/>
</calcChain>
</file>

<file path=xl/sharedStrings.xml><?xml version="1.0" encoding="utf-8"?>
<sst xmlns="http://schemas.openxmlformats.org/spreadsheetml/2006/main" count="27" uniqueCount="27">
  <si>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</si>
  <si>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</si>
  <si>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</si>
  <si>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</si>
  <si>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</si>
  <si>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</si>
  <si>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</si>
  <si>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</si>
  <si>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</si>
  <si>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Наименование Товара</t>
  </si>
  <si>
    <t>Н(М)ЦК, определяемая методом сопоставимых рыночных цен (анализа рынка)*</t>
  </si>
  <si>
    <t>Н(М)ЦК  с учетом округления цены за единицу (руб.)</t>
  </si>
  <si>
    <t>Однородность совокупности значений выявленных цен, используемых в расчете Н(М)ЦК</t>
  </si>
  <si>
    <t>Расчет Н(М)ЦК произвел:</t>
  </si>
  <si>
    <t>В результате проведенного расчета Н(М)Ц контракта составила:</t>
  </si>
  <si>
    <t xml:space="preserve">* При определении Н(М)Ц 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</si>
  <si>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Расчет Н(М)ЦК по формуле: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
</t>
  </si>
  <si>
    <t>Коммерческие предложения (руб./ед.изм.)</t>
  </si>
  <si>
    <t>Обоснование начальной (максимальной) цены контракта</t>
  </si>
  <si>
    <t xml:space="preserve"> </t>
  </si>
  <si>
    <t>Работник контракной службы</t>
  </si>
  <si>
    <t>Кудлай В.Е.</t>
  </si>
  <si>
    <t xml:space="preserve">Контейнер для сбора твердых коммунальных отходов  </t>
  </si>
  <si>
    <t>шт.</t>
  </si>
  <si>
    <t>Поставщик №1 
вх. №1818 от 02.09.2026
в ответ на исх.№1697 от 02.09.2026</t>
  </si>
  <si>
    <t>Поставщик №2 
вх. №1817 от 02.09.2026
в ответ на исх.№1698 от 02.09.2026</t>
  </si>
  <si>
    <t>Поставщик №3
вх. №1819 от 02.09.2026
официальный сайт поставщика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</si>
</sst>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7" fillId="0" borderId="0" xfId="0" applyFont="1" applyBorder="1"/>
    <xf numFmtId="0" fontId="7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8" fillId="0" borderId="0" xfId="0" applyNumberFormat="1" applyFont="1" applyBorder="1" applyAlignment="1">
      <alignment vertical="center"/>
    </xf>
    <xf numFmtId="0" fontId="10" fillId="0" borderId="0" xfId="0" applyFont="1" applyBorder="1"/>
    <xf numFmtId="164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5" fillId="0" borderId="0" xfId="0" applyNumberFormat="1" applyFont="1" applyAlignment="1" applyProtection="1">
      <alignment horizontal="left" vertical="top" wrapText="1"/>
      <protection locked="0"/>
    </xf>
    <xf numFmtId="164" fontId="5" fillId="0" borderId="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3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0" applyFont="1" applyBorder="1" applyAlignment="1">
      <alignment horizontal="left" vertical="distributed"/>
    </xf>
    <xf numFmtId="0" fontId="15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2</xdr:row>
      <xdr:rowOff>1028700</xdr:rowOff>
    </xdr:from>
    <xdr:to>
      <xdr:col>9</xdr:col>
      <xdr:colOff>922020</xdr:colOff>
      <xdr:row>2</xdr:row>
      <xdr:rowOff>1318260</xdr:rowOff>
    </xdr:to>
    <xdr:pic>
      <xdr:nvPicPr>
        <xdr:cNvPr id="2759" name="Picture 1">
          <a:extLst>
            <a:ext uri="{FF2B5EF4-FFF2-40B4-BE49-F238E27FC236}">
              <a16:creationId xmlns:a16="http://schemas.microsoft.com/office/drawing/2014/main" id="{2709F6D6-3781-497B-91E1-68EB70CD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2232660"/>
          <a:ext cx="807720" cy="28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22860</xdr:colOff>
      <xdr:row>2</xdr:row>
      <xdr:rowOff>922020</xdr:rowOff>
    </xdr:from>
    <xdr:to>
      <xdr:col>8</xdr:col>
      <xdr:colOff>1051560</xdr:colOff>
      <xdr:row>2</xdr:row>
      <xdr:rowOff>1363980</xdr:rowOff>
    </xdr:to>
    <xdr:pic>
      <xdr:nvPicPr>
        <xdr:cNvPr id="2760" name="Picture 2">
          <a:extLst>
            <a:ext uri="{FF2B5EF4-FFF2-40B4-BE49-F238E27FC236}">
              <a16:creationId xmlns:a16="http://schemas.microsoft.com/office/drawing/2014/main" id="{9AEA6B1F-32D7-4C63-9AA8-817298F4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280" y="2125980"/>
          <a:ext cx="10287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22860</xdr:colOff>
      <xdr:row>2</xdr:row>
      <xdr:rowOff>1600200</xdr:rowOff>
    </xdr:from>
    <xdr:to>
      <xdr:col>10</xdr:col>
      <xdr:colOff>1546860</xdr:colOff>
      <xdr:row>2</xdr:row>
      <xdr:rowOff>1965960</xdr:rowOff>
    </xdr:to>
    <xdr:pic>
      <xdr:nvPicPr>
        <xdr:cNvPr id="2761" name="Picture 5">
          <a:extLst>
            <a:ext uri="{FF2B5EF4-FFF2-40B4-BE49-F238E27FC236}">
              <a16:creationId xmlns:a16="http://schemas.microsoft.com/office/drawing/2014/main" id="{994A2B9D-7D56-4646-AA8C-BE84A071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4440" y="2804160"/>
          <a:ext cx="152400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281940</xdr:colOff>
      <xdr:row>2</xdr:row>
      <xdr:rowOff>1249680</xdr:rowOff>
    </xdr:from>
    <xdr:to>
      <xdr:col>10</xdr:col>
      <xdr:colOff>441960</xdr:colOff>
      <xdr:row>2</xdr:row>
      <xdr:rowOff>1478280</xdr:rowOff>
    </xdr:to>
    <xdr:pic>
      <xdr:nvPicPr>
        <xdr:cNvPr id="2762" name="Picture 6">
          <a:extLst>
            <a:ext uri="{FF2B5EF4-FFF2-40B4-BE49-F238E27FC236}">
              <a16:creationId xmlns:a16="http://schemas.microsoft.com/office/drawing/2014/main" id="{B7727F53-7928-4774-934D-AB110C72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3520" y="2453640"/>
          <a:ext cx="16002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"/>
  <sheetViews>
    <sheetView showGridLines="0" tabSelected="1" zoomScaleNormal="100" workbookViewId="0">
      <selection activeCell="A7" sqref="A7:N7"/>
    </sheetView>
  </sheetViews>
  <sheetFormatPr defaultColWidth="9.140625" defaultRowHeight="12.75" x14ac:dyDescent="0.2"/>
  <cols>
    <col min="1" max="1" width="3.140625" style="2" customWidth="1"/>
    <col min="2" max="2" width="24.140625" style="2" customWidth="1"/>
    <col min="3" max="3" width="5.85546875" style="2" customWidth="1"/>
    <col min="4" max="4" width="6.85546875" style="2" customWidth="1"/>
    <col min="5" max="5" width="14" style="2" customWidth="1"/>
    <col min="6" max="6" width="14.5703125" style="2" customWidth="1"/>
    <col min="7" max="7" width="14.140625" style="2" customWidth="1"/>
    <col min="8" max="8" width="16.28515625" style="2" bestFit="1" customWidth="1"/>
    <col min="9" max="9" width="15.42578125" style="2" customWidth="1"/>
    <col min="10" max="10" width="14.28515625" style="2" customWidth="1"/>
    <col min="11" max="11" width="22.7109375" style="2" customWidth="1"/>
    <col min="12" max="12" width="16.28515625" style="2" bestFit="1" customWidth="1"/>
    <col min="13" max="13" width="13" style="2" bestFit="1" customWidth="1"/>
    <col min="14" max="14" width="16.28515625" style="2" bestFit="1" customWidth="1"/>
    <col min="15" max="16384" width="9.140625" style="2"/>
  </cols>
  <sheetData>
    <row r="1" spans="1:15" ht="39" customHeight="1" x14ac:dyDescent="0.2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5" ht="56.25" customHeight="1" x14ac:dyDescent="0.2">
      <c r="A2" s="35" t="s">
        <v>0</v>
      </c>
      <c r="B2" s="36" t="s">
        <v>9</v>
      </c>
      <c r="C2" s="36" t="s">
        <v>1</v>
      </c>
      <c r="D2" s="36" t="s">
        <v>2</v>
      </c>
      <c r="E2" s="44" t="s">
        <v>17</v>
      </c>
      <c r="F2" s="45"/>
      <c r="G2" s="46"/>
      <c r="H2" s="40" t="s">
        <v>12</v>
      </c>
      <c r="I2" s="41"/>
      <c r="J2" s="42"/>
      <c r="K2" s="43" t="s">
        <v>10</v>
      </c>
      <c r="L2" s="43"/>
      <c r="M2" s="43"/>
      <c r="N2" s="43"/>
    </row>
    <row r="3" spans="1:15" ht="159" customHeight="1" x14ac:dyDescent="0.2">
      <c r="A3" s="36"/>
      <c r="B3" s="37"/>
      <c r="C3" s="37"/>
      <c r="D3" s="37"/>
      <c r="E3" s="48" t="s">
        <v>24</v>
      </c>
      <c r="F3" s="48" t="s">
        <v>25</v>
      </c>
      <c r="G3" s="48" t="s">
        <v>26</v>
      </c>
      <c r="H3" s="3" t="s">
        <v>5</v>
      </c>
      <c r="I3" s="3" t="s">
        <v>3</v>
      </c>
      <c r="J3" s="14" t="s">
        <v>4</v>
      </c>
      <c r="K3" s="3" t="s">
        <v>16</v>
      </c>
      <c r="L3" s="15" t="s">
        <v>6</v>
      </c>
      <c r="M3" s="15" t="s">
        <v>7</v>
      </c>
      <c r="N3" s="15" t="s">
        <v>11</v>
      </c>
    </row>
    <row r="4" spans="1:15" ht="38.25" x14ac:dyDescent="0.2">
      <c r="A4" s="21">
        <v>1</v>
      </c>
      <c r="B4" s="22" t="s">
        <v>22</v>
      </c>
      <c r="C4" s="28" t="s">
        <v>23</v>
      </c>
      <c r="D4" s="29">
        <v>1</v>
      </c>
      <c r="E4" s="30">
        <v>130000</v>
      </c>
      <c r="F4" s="30">
        <v>110000</v>
      </c>
      <c r="G4" s="30">
        <v>95000</v>
      </c>
      <c r="H4" s="24">
        <f>AVERAGE(E4:G4)</f>
        <v>111666.66666666667</v>
      </c>
      <c r="I4" s="25">
        <f>SQRT(((SUM((POWER(G4-H4,2)),(POWER(F4-H4,2)),(POWER(E4-H4,2)))/(COLUMNS(E4:G4)-1))))</f>
        <v>17559.422921421232</v>
      </c>
      <c r="J4" s="25">
        <f>I4/H4*100</f>
        <v>15.724856347541403</v>
      </c>
      <c r="K4" s="26">
        <f>((D4/3)*(SUM(E4:G4)))</f>
        <v>111666.66666666666</v>
      </c>
      <c r="L4" s="27">
        <f>K4/D4</f>
        <v>111666.66666666666</v>
      </c>
      <c r="M4" s="26">
        <f>ROUNDDOWN(L4,2)</f>
        <v>111666.66</v>
      </c>
      <c r="N4" s="26">
        <f>M4*D4</f>
        <v>111666.66</v>
      </c>
    </row>
    <row r="5" spans="1:15" ht="30" customHeight="1" x14ac:dyDescent="0.2">
      <c r="A5" s="39" t="s">
        <v>19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26">
        <f>SUM(N4:N4)</f>
        <v>111666.66</v>
      </c>
    </row>
    <row r="6" spans="1:15" ht="23.25" customHeight="1" x14ac:dyDescent="0.2">
      <c r="A6" s="38" t="s">
        <v>14</v>
      </c>
      <c r="B6" s="38"/>
      <c r="C6" s="38"/>
      <c r="D6" s="38"/>
      <c r="E6" s="38"/>
      <c r="F6" s="38"/>
      <c r="G6" s="38"/>
      <c r="H6" s="16">
        <f>N5</f>
        <v>111666.66</v>
      </c>
      <c r="I6" s="13" t="s">
        <v>8</v>
      </c>
      <c r="J6" s="13"/>
      <c r="K6" s="13"/>
      <c r="L6" s="13"/>
      <c r="M6" s="13"/>
      <c r="N6" s="16"/>
    </row>
    <row r="7" spans="1:15" ht="21.75" customHeight="1" x14ac:dyDescent="0.2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5" ht="67.5" customHeight="1" x14ac:dyDescent="0.2">
      <c r="A8" s="32" t="s">
        <v>15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5" ht="18.75" x14ac:dyDescent="0.3">
      <c r="A9" s="31" t="s">
        <v>13</v>
      </c>
      <c r="B9" s="31"/>
      <c r="C9" s="31"/>
      <c r="D9" s="31"/>
      <c r="E9" s="31"/>
      <c r="F9" s="17"/>
      <c r="G9" s="17"/>
      <c r="H9" s="17"/>
      <c r="I9" s="17"/>
      <c r="J9" s="17"/>
      <c r="K9" s="11"/>
      <c r="L9" s="11"/>
      <c r="M9" s="11"/>
      <c r="N9" s="11"/>
    </row>
    <row r="10" spans="1:15" ht="22.9" customHeight="1" x14ac:dyDescent="0.2">
      <c r="A10" s="33" t="s">
        <v>20</v>
      </c>
      <c r="B10" s="33"/>
      <c r="C10" s="33"/>
      <c r="D10" s="33"/>
      <c r="E10" s="33"/>
      <c r="F10" s="18"/>
      <c r="G10" s="33"/>
      <c r="H10" s="33"/>
      <c r="I10" s="33"/>
      <c r="J10" s="19" t="s">
        <v>21</v>
      </c>
      <c r="K10" s="20"/>
      <c r="L10" s="20"/>
      <c r="M10" s="20"/>
      <c r="N10" s="20"/>
    </row>
    <row r="11" spans="1:15" ht="15.75" x14ac:dyDescent="0.25">
      <c r="A11" s="6"/>
      <c r="B11" s="23">
        <v>46267</v>
      </c>
      <c r="C11" s="6"/>
      <c r="D11" s="7"/>
      <c r="E11" s="8"/>
      <c r="F11" s="9"/>
      <c r="G11" s="10"/>
      <c r="H11" s="5"/>
      <c r="I11" s="5"/>
      <c r="J11" s="5"/>
      <c r="K11" s="5"/>
      <c r="L11" s="5"/>
      <c r="M11" s="5"/>
      <c r="N11" s="5"/>
    </row>
    <row r="12" spans="1:15" ht="15.75" x14ac:dyDescent="0.25">
      <c r="A12" s="6"/>
      <c r="B12" s="6"/>
      <c r="C12" s="6"/>
      <c r="D12" s="7"/>
      <c r="E12" s="8"/>
      <c r="F12" s="9"/>
      <c r="G12" s="10"/>
      <c r="H12" s="5"/>
      <c r="I12" s="5"/>
      <c r="J12" s="5"/>
      <c r="K12" s="5"/>
      <c r="L12" s="5"/>
      <c r="M12" s="5"/>
      <c r="N12" s="5"/>
    </row>
    <row r="13" spans="1:15" s="1" customFormat="1" ht="21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2"/>
    </row>
    <row r="14" spans="1:15" s="4" customFormat="1" ht="30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5" ht="66" customHeight="1" x14ac:dyDescent="0.2"/>
    <row r="16" spans="1:15" ht="15.75" customHeight="1" x14ac:dyDescent="0.2"/>
    <row r="17" spans="1:14" s="5" customFormat="1" ht="15.6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s="5" customFormat="1" ht="1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s="5" customFormat="1" ht="11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</sheetData>
  <mergeCells count="15">
    <mergeCell ref="A9:E9"/>
    <mergeCell ref="A8:N8"/>
    <mergeCell ref="G10:I10"/>
    <mergeCell ref="A1:N1"/>
    <mergeCell ref="A2:A3"/>
    <mergeCell ref="B2:B3"/>
    <mergeCell ref="C2:C3"/>
    <mergeCell ref="A6:G6"/>
    <mergeCell ref="A5:M5"/>
    <mergeCell ref="D2:D3"/>
    <mergeCell ref="H2:J2"/>
    <mergeCell ref="K2:N2"/>
    <mergeCell ref="E2:G2"/>
    <mergeCell ref="A7:N7"/>
    <mergeCell ref="A10:E10"/>
  </mergeCells>
  <pageMargins left="0.46" right="0.32" top="0.33" bottom="0.26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Кудлай Вероника Егоровна</cp:lastModifiedBy>
  <cp:lastPrinted>2026-09-02T06:54:11Z</cp:lastPrinted>
  <dcterms:created xsi:type="dcterms:W3CDTF">2014-01-15T18:15:09Z</dcterms:created>
  <dcterms:modified xsi:type="dcterms:W3CDTF">2026-09-02T06:54:47Z</dcterms:modified>
</cp:coreProperties>
</file>