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9"/>
  <c r="K11" s="1"/>
  <c r="I11"/>
  <c r="L12"/>
  <c r="M12" s="1"/>
  <c r="N12" s="1"/>
  <c r="O12" s="1"/>
  <c r="L13"/>
  <c r="M13" s="1"/>
  <c r="N13" s="1"/>
  <c r="O13" s="1"/>
  <c r="J12"/>
  <c r="K12" s="1"/>
  <c r="J13"/>
  <c r="K13" s="1"/>
  <c r="I13"/>
  <c r="I12"/>
  <c r="L11"/>
  <c r="M11" s="1"/>
  <c r="N11" s="1"/>
  <c r="O11" s="1"/>
  <c r="O14" l="1"/>
  <c r="I16" s="1"/>
</calcChain>
</file>

<file path=xl/sharedStrings.xml><?xml version="1.0" encoding="utf-8"?>
<sst xmlns="http://schemas.openxmlformats.org/spreadsheetml/2006/main" count="37" uniqueCount="35">
  <si>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</si>
  <si>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</si>
  <si>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</si>
  <si>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</si>
  <si>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</si>
  <si>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</si>
  <si>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</si>
  <si>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</si>
  <si>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</si>
  <si>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</si>
  <si>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</si>
  <si>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</si>
  <si>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</si>
  <si>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</si>
  <si>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</si>
  <si>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</si>
  <si>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</si>
  <si>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</si>
  <si>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</si>
  <si>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</si>
  <si>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</si>
  <si>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</si>
  <si>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</si>
  <si>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</si>
  <si>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</si>
  <si>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</si>
  <si>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</si>
  <si>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</si>
  <si>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</si>
  <si>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</si>
  <si>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шт</t>
  </si>
  <si>
    <t xml:space="preserve">Свеча зазажигания Волга, УАЗ дв.ЗМЗ 406, LADA Lfrgus, Eвро 3, под 16-й ключ </t>
  </si>
  <si>
    <t>Фильтр отчистки топлива Волга, ГАЗель,УАЗ дв 406,405,409, Крайслер , под штуцер гайка</t>
  </si>
  <si>
    <t>Фильтр воздушныйУАЗ31512, Буханка дв. УМЗ 4213,ЗМЗ409,514, низкий размер 150 х158 х71мм специ</t>
  </si>
  <si>
    <t>Дата подготовки обоснования 28.08.2026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</si>
</sst>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4" borderId="1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topLeftCell="A10" workbookViewId="0">
      <selection activeCell="B13" sqref="B13"/>
    </sheetView>
  </sheetViews>
  <sheetFormatPr defaultRowHeight="13.2"/>
  <cols>
    <col min="1" max="1" width="4.6640625" style="1" customWidth="1"/>
    <col min="2" max="2" width="31.33203125" style="1" customWidth="1"/>
    <col min="3" max="3" width="4.33203125" style="1" customWidth="1"/>
    <col min="4" max="4" width="4.5546875" style="1" customWidth="1"/>
    <col min="5" max="5" width="12.88671875" style="1" customWidth="1"/>
    <col min="6" max="6" width="15.33203125" style="1" customWidth="1"/>
    <col min="7" max="7" width="14.109375" style="1" customWidth="1"/>
    <col min="8" max="8" width="7.33203125" style="1" customWidth="1"/>
    <col min="9" max="9" width="15.664062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88671875" style="1" customWidth="1"/>
    <col min="14" max="14" width="13" style="1" customWidth="1"/>
    <col min="15" max="15" width="12.554687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38"/>
      <c r="N2" s="38"/>
      <c r="O2" s="38"/>
    </row>
    <row r="3" spans="1:15" ht="15.6">
      <c r="A3" s="39" t="s">
        <v>19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ht="15.6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>
      <c r="A5" s="40" t="s">
        <v>11</v>
      </c>
      <c r="B5" s="40"/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41"/>
      <c r="O5" s="41"/>
    </row>
    <row r="6" spans="1:15">
      <c r="A6" s="40" t="s">
        <v>22</v>
      </c>
      <c r="B6" s="40"/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1"/>
      <c r="N6" s="41"/>
      <c r="O6" s="41"/>
    </row>
    <row r="7" spans="1:15">
      <c r="A7" s="40" t="s">
        <v>23</v>
      </c>
      <c r="B7" s="40"/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41"/>
      <c r="O7" s="41"/>
    </row>
    <row r="8" spans="1:15" ht="21.6" customHeight="1">
      <c r="A8" s="46" t="s">
        <v>13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7"/>
    </row>
    <row r="9" spans="1:15" ht="52.95" customHeight="1">
      <c r="A9" s="49" t="s">
        <v>1</v>
      </c>
      <c r="B9" s="49" t="s">
        <v>10</v>
      </c>
      <c r="C9" s="51" t="s">
        <v>2</v>
      </c>
      <c r="D9" s="53" t="s">
        <v>0</v>
      </c>
      <c r="E9" s="55" t="s">
        <v>12</v>
      </c>
      <c r="F9" s="55"/>
      <c r="G9" s="55"/>
      <c r="H9" s="55"/>
      <c r="I9" s="56" t="s">
        <v>14</v>
      </c>
      <c r="J9" s="56"/>
      <c r="K9" s="56"/>
      <c r="L9" s="57" t="s">
        <v>15</v>
      </c>
      <c r="M9" s="57"/>
      <c r="N9" s="57"/>
      <c r="O9" s="57"/>
    </row>
    <row r="10" spans="1:15" ht="158.4" customHeight="1">
      <c r="A10" s="50"/>
      <c r="B10" s="50"/>
      <c r="C10" s="52"/>
      <c r="D10" s="54"/>
      <c r="E10" s="19" t="s">
        <v>26</v>
      </c>
      <c r="F10" s="19" t="s">
        <v>27</v>
      </c>
      <c r="G10" s="19" t="s">
        <v>28</v>
      </c>
      <c r="H10" s="36" t="s">
        <v>3</v>
      </c>
      <c r="I10" s="35" t="s">
        <v>4</v>
      </c>
      <c r="J10" s="18" t="s">
        <v>5</v>
      </c>
      <c r="K10" s="18" t="s">
        <v>6</v>
      </c>
      <c r="L10" s="18" t="s">
        <v>17</v>
      </c>
      <c r="M10" s="36" t="s">
        <v>7</v>
      </c>
      <c r="N10" s="36" t="s">
        <v>8</v>
      </c>
      <c r="O10" s="36" t="s">
        <v>16</v>
      </c>
    </row>
    <row r="11" spans="1:15" ht="39.6">
      <c r="A11" s="22">
        <v>1</v>
      </c>
      <c r="B11" s="20" t="s">
        <v>31</v>
      </c>
      <c r="C11" s="31" t="s">
        <v>30</v>
      </c>
      <c r="D11" s="33">
        <v>4</v>
      </c>
      <c r="E11" s="37">
        <v>347.5</v>
      </c>
      <c r="F11" s="37">
        <v>280</v>
      </c>
      <c r="G11" s="37">
        <v>260</v>
      </c>
      <c r="H11" s="23">
        <v>3</v>
      </c>
      <c r="I11" s="24">
        <f>AVERAGE(E11:G11)</f>
        <v>295.83333333333331</v>
      </c>
      <c r="J11" s="25">
        <f>STDEV(E11:G11)</f>
        <v>45.848482344929835</v>
      </c>
      <c r="K11" s="26">
        <f>J11/I11</f>
        <v>0.15498078539131213</v>
      </c>
      <c r="L11" s="27">
        <f t="shared" ref="L11:L13" si="0">((D11/H11)*(SUM(E11:G11)))</f>
        <v>1183.3333333333333</v>
      </c>
      <c r="M11" s="28">
        <f t="shared" ref="M11:M13" si="1">L11/D11</f>
        <v>295.83333333333331</v>
      </c>
      <c r="N11" s="29">
        <f>ROUND(M11,2)</f>
        <v>295.83</v>
      </c>
      <c r="O11" s="29">
        <f>N11*D11</f>
        <v>1183.32</v>
      </c>
    </row>
    <row r="12" spans="1:15" ht="39.6">
      <c r="A12" s="22">
        <v>2</v>
      </c>
      <c r="B12" s="20" t="s">
        <v>32</v>
      </c>
      <c r="C12" s="31" t="s">
        <v>30</v>
      </c>
      <c r="D12" s="33">
        <v>1</v>
      </c>
      <c r="E12" s="37">
        <v>1165</v>
      </c>
      <c r="F12" s="37">
        <v>1670</v>
      </c>
      <c r="G12" s="37">
        <v>1590</v>
      </c>
      <c r="H12" s="23">
        <v>3</v>
      </c>
      <c r="I12" s="24">
        <f t="shared" ref="I12:I13" si="2">AVERAGE(E12:G12)</f>
        <v>1475</v>
      </c>
      <c r="J12" s="25">
        <f t="shared" ref="J12:J13" si="3">STDEV(E12:G12)</f>
        <v>271.4313909627993</v>
      </c>
      <c r="K12" s="26">
        <f t="shared" ref="K12:K13" si="4">J12/I12</f>
        <v>0.18402128200867748</v>
      </c>
      <c r="L12" s="27">
        <f t="shared" si="0"/>
        <v>1475</v>
      </c>
      <c r="M12" s="28">
        <f t="shared" si="1"/>
        <v>1475</v>
      </c>
      <c r="N12" s="29">
        <f t="shared" ref="N12:N13" si="5">ROUND(M12,2)</f>
        <v>1475</v>
      </c>
      <c r="O12" s="29">
        <f t="shared" ref="O12:O13" si="6">N12*D12</f>
        <v>1475</v>
      </c>
    </row>
    <row r="13" spans="1:15" ht="39.6">
      <c r="A13" s="22">
        <v>3</v>
      </c>
      <c r="B13" s="20" t="s">
        <v>33</v>
      </c>
      <c r="C13" s="31" t="s">
        <v>30</v>
      </c>
      <c r="D13" s="33">
        <v>1</v>
      </c>
      <c r="E13" s="37">
        <v>700</v>
      </c>
      <c r="F13" s="37">
        <v>790</v>
      </c>
      <c r="G13" s="37">
        <v>750</v>
      </c>
      <c r="H13" s="23">
        <v>3</v>
      </c>
      <c r="I13" s="24">
        <f t="shared" si="2"/>
        <v>746.66666666666663</v>
      </c>
      <c r="J13" s="25">
        <f t="shared" si="3"/>
        <v>45.092497528229373</v>
      </c>
      <c r="K13" s="26">
        <f t="shared" si="4"/>
        <v>6.0391737761021483E-2</v>
      </c>
      <c r="L13" s="27">
        <f t="shared" si="0"/>
        <v>746.66666666666663</v>
      </c>
      <c r="M13" s="28">
        <f t="shared" si="1"/>
        <v>746.66666666666663</v>
      </c>
      <c r="N13" s="29">
        <f t="shared" si="5"/>
        <v>746.67</v>
      </c>
      <c r="O13" s="29">
        <f t="shared" si="6"/>
        <v>746.67</v>
      </c>
    </row>
    <row r="14" spans="1:15" ht="15.6">
      <c r="A14" s="22"/>
      <c r="B14" s="30" t="s">
        <v>18</v>
      </c>
      <c r="C14" s="31"/>
      <c r="D14" s="31"/>
      <c r="E14" s="21"/>
      <c r="F14" s="21"/>
      <c r="G14" s="21"/>
      <c r="H14" s="23"/>
      <c r="I14" s="24"/>
      <c r="J14" s="25"/>
      <c r="K14" s="26"/>
      <c r="L14" s="27"/>
      <c r="M14" s="28"/>
      <c r="N14" s="28"/>
      <c r="O14" s="28">
        <f t="shared" ref="O14" si="7">SUM(O11:O13)</f>
        <v>3404.99</v>
      </c>
    </row>
    <row r="15" spans="1:15" ht="15.6">
      <c r="A15" s="3"/>
      <c r="B15" s="4"/>
      <c r="C15" s="5"/>
      <c r="D15" s="5"/>
      <c r="E15" s="6"/>
      <c r="F15" s="6"/>
      <c r="G15" s="6"/>
      <c r="H15" s="7"/>
      <c r="I15" s="8"/>
      <c r="J15" s="9"/>
      <c r="K15" s="10"/>
      <c r="L15" s="11"/>
      <c r="M15" s="12"/>
      <c r="N15" s="14"/>
      <c r="O15" s="13"/>
    </row>
    <row r="16" spans="1:15" ht="15.6">
      <c r="A16" s="42" t="s">
        <v>25</v>
      </c>
      <c r="B16" s="42"/>
      <c r="C16" s="42"/>
      <c r="D16" s="42"/>
      <c r="E16" s="42"/>
      <c r="F16" s="42"/>
      <c r="G16" s="42"/>
      <c r="H16" s="42"/>
      <c r="I16" s="13">
        <f>O14</f>
        <v>3404.99</v>
      </c>
      <c r="J16" s="14" t="s">
        <v>9</v>
      </c>
      <c r="K16" s="14"/>
      <c r="L16" s="14"/>
      <c r="M16" s="14"/>
    </row>
    <row r="17" spans="1:15" ht="13.8">
      <c r="N17" s="16"/>
      <c r="O17" s="16"/>
    </row>
    <row r="18" spans="1:15" ht="15.75" customHeight="1">
      <c r="A18" s="43" t="s">
        <v>34</v>
      </c>
      <c r="B18" s="43"/>
      <c r="C18" s="43"/>
      <c r="D18" s="43"/>
      <c r="E18" s="43"/>
      <c r="F18" s="43"/>
      <c r="G18" s="43"/>
      <c r="H18" s="43"/>
      <c r="I18" s="43"/>
      <c r="J18" s="16"/>
      <c r="K18" s="16"/>
      <c r="L18" s="16"/>
      <c r="M18" s="16"/>
    </row>
    <row r="19" spans="1:15" ht="15.6">
      <c r="A19" s="45" t="s">
        <v>29</v>
      </c>
      <c r="B19" s="45"/>
      <c r="C19" s="45"/>
      <c r="D19" s="17"/>
      <c r="E19" s="17"/>
      <c r="F19" s="17"/>
      <c r="G19" s="17"/>
      <c r="H19" s="17"/>
      <c r="J19" s="44"/>
      <c r="K19" s="44"/>
      <c r="L19" s="32"/>
    </row>
    <row r="28" spans="1:15" s="15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mergeCells count="21">
    <mergeCell ref="A16:H16"/>
    <mergeCell ref="A18:I18"/>
    <mergeCell ref="J19:K19"/>
    <mergeCell ref="A19:C19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  <mergeCell ref="M2:O2"/>
    <mergeCell ref="A3:O3"/>
    <mergeCell ref="A5:F5"/>
    <mergeCell ref="G5:O5"/>
    <mergeCell ref="A6:F6"/>
    <mergeCell ref="G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2026-08-28T04:59:58Z</dcterms:modified>
</cp:coreProperties>
</file>