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ухгалтерия\Закупки Афанасьев\Финконтроль\"/>
    </mc:Choice>
  </mc:AlternateContent>
  <bookViews>
    <workbookView xWindow="0" yWindow="0" windowWidth="28800" windowHeight="12015"/>
  </bookViews>
  <sheets>
    <sheet name="НМЦК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4" l="1"/>
  <c r="I7" i="4" s="1"/>
  <c r="J7" i="4" s="1"/>
  <c r="K7" i="4"/>
  <c r="L7" i="4" s="1"/>
  <c r="M7" i="4" s="1"/>
  <c r="N7" i="4" s="1"/>
  <c r="N8" i="4" s="1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<sst xmlns="http://schemas.openxmlformats.org/spreadsheetml/2006/main" count="26" uniqueCount="26">
  <si>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</si>
  <si>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</si>
  <si>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</si>
  <si>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</si>
  <si>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</si>
  <si>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</si>
  <si>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</si>
  <si>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</si>
  <si>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</si>
  <si>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</si>
  <si>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</si>
  <si>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</si>
  <si>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</si>
  <si>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</si>
  <si>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ВСЕГО:</t>
  </si>
  <si>
    <t xml:space="preserve">Начальная максимальная цена контракта определена методом сопоставимых рыночных цен (анализа рынка).  </t>
  </si>
  <si>
    <t>НМЦК с учетом округления цены за единицу * (руб.)</t>
  </si>
  <si>
    <t xml:space="preserve">*НМЦК устанавливается в размере не превышающием лимита бюджетных обязательств в соответствии  с требованиями частьи 2 статьи 72 Бюджетного кодекса Российской Федерации. </t>
  </si>
  <si>
    <t>В соответствии с Приказом Роскомнадзора «Об утверждении нормативных затрат на обеспечение функций центрального аппарата Федеральной службы по надзору в сфере связи, информационных технологий и массовых коммуникаций, её территориальных органов и подведомственных предприятий» от 19.02.2021 № 17 (с изменениями)</t>
  </si>
  <si>
    <t xml:space="preserve">Коммерчексое предложение №1
</t>
  </si>
  <si>
    <t xml:space="preserve">Коммерчексое предложение №2
</t>
  </si>
  <si>
    <t xml:space="preserve">Коммерчексое предложение № 3
</t>
  </si>
  <si>
    <t>Шт</t>
  </si>
  <si>
    <r>
      <t xml:space="preserve">На основании проведенного анализа рынка и расчетов, с учетом доведенных лимитов бюджетных ассигнований, НМЦК составляет: </t>
    </r>
    <r>
      <rPr>
        <b/>
        <u/>
        <sz val="12"/>
        <color indexed="8"/>
        <rFont val="Times New Roman"/>
        <family val="1"/>
        <charset val="204"/>
      </rPr>
      <t>12 000,00 рублей</t>
    </r>
    <r>
      <rPr>
        <b/>
        <sz val="10"/>
        <color indexed="8"/>
        <rFont val="Times New Roman"/>
        <family val="1"/>
        <charset val="204"/>
      </rPr>
      <t xml:space="preserve">*
*Снижение НМЦК до объёмов выделенных лимитов бюджетных ассигнований произведено в соответствии с п. 2 ст. 72 Бюджетного кодекса
</t>
    </r>
  </si>
  <si>
    <t>Наименование объекта закупки: Предоставление на условиях простой (неисключительной) лицензии права на использование программного обеспечения для электронно-вычислительных машин (ЭВМ) «Финконтроль 8» - версия с возможностью установки на серверах и рабочих станциях конечных пользователей</t>
  </si>
  <si>
    <t>Предоставление на условиях простой (неисключительной) лицензии права на использование программного обеспечения для  ЭВМ «Финконтроль 8»
ОКПД2 58.29.50.000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</si>
</sst>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1" fillId="0" borderId="0" xfId="0" applyFont="1" applyFill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/>
    <xf numFmtId="0" fontId="1" fillId="0" borderId="1" xfId="0" applyFont="1" applyBorder="1"/>
    <xf numFmtId="164" fontId="2" fillId="2" borderId="0" xfId="1" applyFont="1" applyFill="1"/>
    <xf numFmtId="164" fontId="1" fillId="0" borderId="1" xfId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4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1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19" name="Picture 1">
          <a:extLst>
            <a:ext uri="{FF2B5EF4-FFF2-40B4-BE49-F238E27FC236}">
              <a16:creationId xmlns:a16="http://schemas.microsoft.com/office/drawing/2014/main" xmlns="" id="{00000000-0008-0000-0000-00009B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0" name="Picture 6">
          <a:extLst>
            <a:ext uri="{FF2B5EF4-FFF2-40B4-BE49-F238E27FC236}">
              <a16:creationId xmlns:a16="http://schemas.microsoft.com/office/drawing/2014/main" xmlns="" id="{00000000-0008-0000-0000-00009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5</xdr:row>
      <xdr:rowOff>952500</xdr:rowOff>
    </xdr:from>
    <xdr:to>
      <xdr:col>8</xdr:col>
      <xdr:colOff>0</xdr:colOff>
      <xdr:row>5</xdr:row>
      <xdr:rowOff>1304925</xdr:rowOff>
    </xdr:to>
    <xdr:pic>
      <xdr:nvPicPr>
        <xdr:cNvPr id="5021" name="Picture 1">
          <a:extLst>
            <a:ext uri="{FF2B5EF4-FFF2-40B4-BE49-F238E27FC236}">
              <a16:creationId xmlns:a16="http://schemas.microsoft.com/office/drawing/2014/main" xmlns="" id="{00000000-0008-0000-0000-00009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4025" y="204787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5</xdr:row>
      <xdr:rowOff>1238250</xdr:rowOff>
    </xdr:from>
    <xdr:to>
      <xdr:col>8</xdr:col>
      <xdr:colOff>457200</xdr:colOff>
      <xdr:row>5</xdr:row>
      <xdr:rowOff>1466850</xdr:rowOff>
    </xdr:to>
    <xdr:pic>
      <xdr:nvPicPr>
        <xdr:cNvPr id="5022" name="Picture 6">
          <a:extLst>
            <a:ext uri="{FF2B5EF4-FFF2-40B4-BE49-F238E27FC236}">
              <a16:creationId xmlns:a16="http://schemas.microsoft.com/office/drawing/2014/main" xmlns="" id="{00000000-0008-0000-0000-00009E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5</xdr:row>
      <xdr:rowOff>952500</xdr:rowOff>
    </xdr:from>
    <xdr:to>
      <xdr:col>10</xdr:col>
      <xdr:colOff>0</xdr:colOff>
      <xdr:row>5</xdr:row>
      <xdr:rowOff>1304925</xdr:rowOff>
    </xdr:to>
    <xdr:pic>
      <xdr:nvPicPr>
        <xdr:cNvPr id="5023" name="Picture 1">
          <a:extLst>
            <a:ext uri="{FF2B5EF4-FFF2-40B4-BE49-F238E27FC236}">
              <a16:creationId xmlns:a16="http://schemas.microsoft.com/office/drawing/2014/main" xmlns="" id="{00000000-0008-0000-0000-00009F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00950" y="2047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5</xdr:row>
      <xdr:rowOff>923925</xdr:rowOff>
    </xdr:from>
    <xdr:to>
      <xdr:col>8</xdr:col>
      <xdr:colOff>1019175</xdr:colOff>
      <xdr:row>5</xdr:row>
      <xdr:rowOff>1362075</xdr:rowOff>
    </xdr:to>
    <xdr:pic>
      <xdr:nvPicPr>
        <xdr:cNvPr id="5024" name="Picture 2">
          <a:extLst>
            <a:ext uri="{FF2B5EF4-FFF2-40B4-BE49-F238E27FC236}">
              <a16:creationId xmlns:a16="http://schemas.microsoft.com/office/drawing/2014/main" xmlns="" id="{00000000-0008-0000-0000-0000A0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572250" y="20193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1600200</xdr:rowOff>
    </xdr:from>
    <xdr:to>
      <xdr:col>10</xdr:col>
      <xdr:colOff>1514475</xdr:colOff>
      <xdr:row>5</xdr:row>
      <xdr:rowOff>1962150</xdr:rowOff>
    </xdr:to>
    <xdr:pic>
      <xdr:nvPicPr>
        <xdr:cNvPr id="5025" name="Picture 5">
          <a:extLst>
            <a:ext uri="{FF2B5EF4-FFF2-40B4-BE49-F238E27FC236}">
              <a16:creationId xmlns:a16="http://schemas.microsoft.com/office/drawing/2014/main" xmlns="" id="{00000000-0008-0000-0000-0000A1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806898" y="3339548"/>
          <a:ext cx="14954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5</xdr:row>
      <xdr:rowOff>1238250</xdr:rowOff>
    </xdr:from>
    <xdr:to>
      <xdr:col>10</xdr:col>
      <xdr:colOff>457200</xdr:colOff>
      <xdr:row>5</xdr:row>
      <xdr:rowOff>1466850</xdr:rowOff>
    </xdr:to>
    <xdr:pic>
      <xdr:nvPicPr>
        <xdr:cNvPr id="5026" name="Picture 6">
          <a:extLst>
            <a:ext uri="{FF2B5EF4-FFF2-40B4-BE49-F238E27FC236}">
              <a16:creationId xmlns:a16="http://schemas.microsoft.com/office/drawing/2014/main" xmlns="" id="{00000000-0008-0000-0000-0000A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39200" y="23336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tabSelected="1" view="pageBreakPreview" zoomScaleNormal="100" zoomScaleSheetLayoutView="100" workbookViewId="0">
      <selection activeCell="A2" sqref="A2:N2"/>
    </sheetView>
  </sheetViews>
  <sheetFormatPr defaultRowHeight="12.75" x14ac:dyDescent="0.2"/>
  <cols>
    <col min="1" max="1" width="3.140625" style="2" customWidth="1"/>
    <col min="2" max="2" width="26.42578125" style="2" customWidth="1"/>
    <col min="3" max="3" width="5.85546875" style="2" customWidth="1"/>
    <col min="4" max="4" width="6.85546875" style="2" customWidth="1"/>
    <col min="5" max="5" width="13.5703125" style="2" customWidth="1"/>
    <col min="6" max="6" width="14.42578125" style="2" customWidth="1"/>
    <col min="7" max="7" width="13.710937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4.7109375" style="2" customWidth="1"/>
    <col min="12" max="12" width="11.5703125" style="2" customWidth="1"/>
    <col min="13" max="13" width="12.140625" style="2" customWidth="1"/>
    <col min="14" max="14" width="13.85546875" style="2" customWidth="1"/>
    <col min="15" max="16384" width="9.140625" style="2"/>
  </cols>
  <sheetData>
    <row r="1" spans="1:29" ht="47.45" customHeight="1" x14ac:dyDescent="0.2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6"/>
      <c r="P1" s="6"/>
      <c r="Q1" s="6"/>
      <c r="R1" s="6"/>
      <c r="S1" s="6"/>
      <c r="T1" s="6"/>
      <c r="U1" s="6"/>
      <c r="V1" s="6"/>
      <c r="W1" s="7"/>
      <c r="X1" s="7"/>
      <c r="Y1" s="7"/>
      <c r="Z1" s="7"/>
      <c r="AA1" s="7"/>
      <c r="AB1" s="7"/>
      <c r="AC1" s="7"/>
    </row>
    <row r="2" spans="1:29" ht="41.2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16"/>
      <c r="P2" s="16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18.75" x14ac:dyDescent="0.2">
      <c r="A3" s="28" t="s">
        <v>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7"/>
      <c r="P3" s="16"/>
      <c r="Q3" s="16"/>
      <c r="R3" s="16"/>
      <c r="S3" s="16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39" customHeight="1" x14ac:dyDescent="0.2">
      <c r="A5" s="25" t="s">
        <v>0</v>
      </c>
      <c r="B5" s="26" t="s">
        <v>2</v>
      </c>
      <c r="C5" s="26" t="s">
        <v>1</v>
      </c>
      <c r="D5" s="26" t="s">
        <v>3</v>
      </c>
      <c r="E5" s="33" t="s">
        <v>12</v>
      </c>
      <c r="F5" s="33"/>
      <c r="G5" s="33"/>
      <c r="H5" s="34" t="s">
        <v>11</v>
      </c>
      <c r="I5" s="34"/>
      <c r="J5" s="34"/>
      <c r="K5" s="30" t="s">
        <v>8</v>
      </c>
      <c r="L5" s="31"/>
      <c r="M5" s="31"/>
      <c r="N5" s="32"/>
    </row>
    <row r="6" spans="1:29" ht="159" customHeight="1" x14ac:dyDescent="0.2">
      <c r="A6" s="25"/>
      <c r="B6" s="26"/>
      <c r="C6" s="26"/>
      <c r="D6" s="26"/>
      <c r="E6" s="3" t="s">
        <v>19</v>
      </c>
      <c r="F6" s="3" t="s">
        <v>20</v>
      </c>
      <c r="G6" s="8" t="s">
        <v>21</v>
      </c>
      <c r="H6" s="3" t="s">
        <v>6</v>
      </c>
      <c r="I6" s="3" t="s">
        <v>4</v>
      </c>
      <c r="J6" s="4" t="s">
        <v>5</v>
      </c>
      <c r="K6" s="1" t="s">
        <v>13</v>
      </c>
      <c r="L6" s="5" t="s">
        <v>9</v>
      </c>
      <c r="M6" s="5" t="s">
        <v>10</v>
      </c>
      <c r="N6" s="3" t="s">
        <v>16</v>
      </c>
    </row>
    <row r="7" spans="1:29" s="12" customFormat="1" ht="91.5" customHeight="1" x14ac:dyDescent="0.25">
      <c r="A7" s="13">
        <v>1</v>
      </c>
      <c r="B7" s="11" t="s">
        <v>25</v>
      </c>
      <c r="C7" s="11" t="s">
        <v>22</v>
      </c>
      <c r="D7" s="11">
        <v>1</v>
      </c>
      <c r="E7" s="22">
        <v>19000</v>
      </c>
      <c r="F7" s="22">
        <v>12000</v>
      </c>
      <c r="G7" s="22">
        <v>19000</v>
      </c>
      <c r="H7" s="23">
        <f>AVERAGE(E7:G7)</f>
        <v>16666.666666666668</v>
      </c>
      <c r="I7" s="24">
        <f>SQRT(((SUM((POWER(E7-H7,2)),(POWER(F7-H7,2)),(POWER(G7-H7,2)))/(COLUMNS(D7:G7)-1))))</f>
        <v>3299.8316455372214</v>
      </c>
      <c r="J7" s="24">
        <f>I7/H7*100</f>
        <v>19.798989873223327</v>
      </c>
      <c r="K7" s="23">
        <f>((D7/3)*(SUM(E7:G7)))</f>
        <v>16666.666666666664</v>
      </c>
      <c r="L7" s="23">
        <f>K7/D7</f>
        <v>16666.666666666664</v>
      </c>
      <c r="M7" s="23">
        <f>ROUND(L7,2)</f>
        <v>16666.669999999998</v>
      </c>
      <c r="N7" s="9">
        <f>M7*D7</f>
        <v>16666.669999999998</v>
      </c>
    </row>
    <row r="8" spans="1:29" x14ac:dyDescent="0.2">
      <c r="M8" s="19" t="s">
        <v>14</v>
      </c>
      <c r="N8" s="21">
        <f>N7</f>
        <v>16666.669999999998</v>
      </c>
    </row>
    <row r="9" spans="1:29" x14ac:dyDescent="0.2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20"/>
    </row>
    <row r="10" spans="1:29" ht="36" customHeight="1" x14ac:dyDescent="0.2">
      <c r="B10" s="35" t="s">
        <v>18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</row>
    <row r="11" spans="1:29" x14ac:dyDescent="0.2">
      <c r="B11" s="18" t="s">
        <v>17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P11" s="10"/>
    </row>
    <row r="12" spans="1:29" x14ac:dyDescent="0.2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P12" s="18"/>
    </row>
    <row r="13" spans="1:29" ht="44.25" customHeight="1" x14ac:dyDescent="0.2">
      <c r="B13" s="36" t="s">
        <v>23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P13" s="18"/>
    </row>
    <row r="15" spans="1:29" x14ac:dyDescent="0.2">
      <c r="B15" s="10"/>
      <c r="C15" s="10"/>
      <c r="D15" s="10"/>
      <c r="E15" s="10"/>
      <c r="F15" s="10"/>
      <c r="G15" s="29"/>
      <c r="H15" s="29"/>
    </row>
  </sheetData>
  <mergeCells count="13">
    <mergeCell ref="G15:H15"/>
    <mergeCell ref="D5:D6"/>
    <mergeCell ref="K5:N5"/>
    <mergeCell ref="E5:G5"/>
    <mergeCell ref="H5:J5"/>
    <mergeCell ref="B10:N10"/>
    <mergeCell ref="B13:N13"/>
    <mergeCell ref="A5:A6"/>
    <mergeCell ref="B5:B6"/>
    <mergeCell ref="C5:C6"/>
    <mergeCell ref="A1:N1"/>
    <mergeCell ref="A2:N2"/>
    <mergeCell ref="A3:N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Климова</cp:lastModifiedBy>
  <cp:lastPrinted>2022-03-30T08:48:38Z</cp:lastPrinted>
  <dcterms:created xsi:type="dcterms:W3CDTF">2014-01-15T18:15:09Z</dcterms:created>
  <dcterms:modified xsi:type="dcterms:W3CDTF">2026-06-04T06:53:38Z</dcterms:modified>
</cp:coreProperties>
</file>