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Лист1!$A$2:$I$445</definedName>
  </definedNames>
  <calcPr calcId="152511"/>
</workbook>
</file>

<file path=xl/calcChain.xml><?xml version="1.0" encoding="utf-8"?>
<calcChain xmlns="http://schemas.openxmlformats.org/spreadsheetml/2006/main">
  <c r="E424" i="1" l="1"/>
  <c r="C424" i="1" l="1"/>
  <c r="C59" i="1"/>
  <c r="F29" i="1"/>
  <c r="F27" i="1"/>
  <c r="F26" i="1"/>
  <c r="F28" i="1"/>
  <c r="F25" i="1"/>
  <c r="F18" i="1"/>
  <c r="F20" i="1"/>
  <c r="F397" i="1" l="1"/>
  <c r="G397" i="1" s="1"/>
  <c r="H397" i="1" s="1"/>
  <c r="F40" i="1"/>
  <c r="F359" i="1"/>
  <c r="G359" i="1" s="1"/>
  <c r="H359" i="1" s="1"/>
  <c r="C425" i="1"/>
  <c r="F342" i="1"/>
  <c r="G342" i="1" s="1"/>
  <c r="H342" i="1" s="1"/>
  <c r="F36" i="1"/>
  <c r="F17" i="1"/>
  <c r="F15" i="1"/>
  <c r="F14" i="1"/>
  <c r="F13" i="1"/>
  <c r="F12" i="1"/>
  <c r="F11" i="1"/>
  <c r="F16" i="1"/>
  <c r="F37" i="1"/>
  <c r="F38" i="1"/>
  <c r="F383" i="1"/>
  <c r="G383" i="1" s="1"/>
  <c r="H383" i="1" s="1"/>
  <c r="F384" i="1"/>
  <c r="G384" i="1" s="1"/>
  <c r="H384" i="1" s="1"/>
  <c r="F382" i="1"/>
  <c r="G382" i="1" s="1"/>
  <c r="H382" i="1" s="1"/>
  <c r="F385" i="1"/>
  <c r="G385" i="1" s="1"/>
  <c r="H385" i="1" s="1"/>
  <c r="F387" i="1"/>
  <c r="G387" i="1" s="1"/>
  <c r="H387" i="1" s="1"/>
  <c r="F403" i="1"/>
  <c r="G403" i="1" s="1"/>
  <c r="H403" i="1" s="1"/>
  <c r="F401" i="1"/>
  <c r="F414" i="1"/>
  <c r="G414" i="1" s="1"/>
  <c r="H414" i="1" s="1"/>
  <c r="F412" i="1" l="1"/>
  <c r="G412" i="1" s="1"/>
  <c r="H412" i="1" s="1"/>
  <c r="F49" i="1"/>
  <c r="F46" i="1"/>
  <c r="F402" i="1"/>
  <c r="G402" i="1" s="1"/>
  <c r="H402" i="1" s="1"/>
  <c r="F413" i="1"/>
  <c r="G413" i="1" s="1"/>
  <c r="H413" i="1" s="1"/>
  <c r="F47" i="1"/>
  <c r="F57" i="1"/>
  <c r="F411" i="1"/>
  <c r="G411" i="1" s="1"/>
  <c r="H411" i="1" s="1"/>
  <c r="F415" i="1"/>
  <c r="G415" i="1" s="1"/>
  <c r="H415" i="1" s="1"/>
  <c r="F45" i="1"/>
  <c r="F31" i="1"/>
  <c r="D59" i="1"/>
  <c r="E59" i="1"/>
  <c r="G401" i="1"/>
  <c r="H401" i="1" s="1"/>
  <c r="F380" i="1"/>
  <c r="G380" i="1" s="1"/>
  <c r="H380" i="1" s="1"/>
  <c r="F386" i="1"/>
  <c r="G386" i="1" s="1"/>
  <c r="H386" i="1" s="1"/>
  <c r="F409" i="1"/>
  <c r="G409" i="1" s="1"/>
  <c r="H409" i="1" s="1"/>
  <c r="F405" i="1"/>
  <c r="G405" i="1" s="1"/>
  <c r="H405" i="1" s="1"/>
  <c r="F389" i="1"/>
  <c r="G389" i="1" s="1"/>
  <c r="H389" i="1" s="1"/>
  <c r="F381" i="1"/>
  <c r="G381" i="1" s="1"/>
  <c r="H381" i="1" s="1"/>
  <c r="F404" i="1"/>
  <c r="G404" i="1" s="1"/>
  <c r="H404" i="1" s="1"/>
  <c r="F410" i="1"/>
  <c r="G410" i="1" s="1"/>
  <c r="H410" i="1" s="1"/>
  <c r="F388" i="1"/>
  <c r="G388" i="1" s="1"/>
  <c r="H388" i="1" s="1"/>
  <c r="F59" i="1" l="1"/>
  <c r="F406" i="1"/>
  <c r="G406" i="1" s="1"/>
  <c r="H406" i="1" s="1"/>
  <c r="F408" i="1"/>
  <c r="F422" i="1" l="1"/>
  <c r="D424" i="1"/>
  <c r="G20" i="1"/>
  <c r="F9" i="1"/>
  <c r="F8" i="1"/>
  <c r="G8" i="1" s="1"/>
  <c r="F424" i="1" l="1"/>
  <c r="F426" i="1" s="1"/>
  <c r="G9" i="1"/>
  <c r="H9" i="1" s="1"/>
  <c r="H8" i="1"/>
  <c r="F124" i="1"/>
  <c r="G124" i="1" s="1"/>
  <c r="H124" i="1" s="1"/>
  <c r="F64" i="1"/>
  <c r="G64" i="1" s="1"/>
  <c r="H64" i="1" s="1"/>
  <c r="F65" i="1"/>
  <c r="G65" i="1" s="1"/>
  <c r="H65" i="1" s="1"/>
  <c r="F67" i="1"/>
  <c r="G67" i="1" s="1"/>
  <c r="H67" i="1" s="1"/>
  <c r="G69" i="1"/>
  <c r="H69" i="1" s="1"/>
  <c r="G70" i="1"/>
  <c r="H70" i="1" s="1"/>
  <c r="G71" i="1"/>
  <c r="H71" i="1" s="1"/>
  <c r="F73" i="1"/>
  <c r="G73" i="1" s="1"/>
  <c r="H73" i="1" s="1"/>
  <c r="F74" i="1"/>
  <c r="G74" i="1" s="1"/>
  <c r="H74" i="1" s="1"/>
  <c r="F75" i="1"/>
  <c r="G75" i="1" s="1"/>
  <c r="H75" i="1" s="1"/>
  <c r="F76" i="1"/>
  <c r="G76" i="1" s="1"/>
  <c r="H76" i="1" s="1"/>
  <c r="F77" i="1"/>
  <c r="G77" i="1" s="1"/>
  <c r="H77" i="1" s="1"/>
  <c r="F78" i="1"/>
  <c r="G78" i="1" s="1"/>
  <c r="H78" i="1" s="1"/>
  <c r="F79" i="1"/>
  <c r="G79" i="1" s="1"/>
  <c r="H79" i="1" s="1"/>
  <c r="F80" i="1"/>
  <c r="G80" i="1" s="1"/>
  <c r="H80" i="1" s="1"/>
  <c r="F81" i="1"/>
  <c r="G81" i="1" s="1"/>
  <c r="H81" i="1" s="1"/>
  <c r="F82" i="1"/>
  <c r="G82" i="1" s="1"/>
  <c r="H82" i="1" s="1"/>
  <c r="F83" i="1"/>
  <c r="G83" i="1" s="1"/>
  <c r="H83" i="1" s="1"/>
  <c r="F84" i="1"/>
  <c r="G84" i="1" s="1"/>
  <c r="H84" i="1" s="1"/>
  <c r="F85" i="1"/>
  <c r="G85" i="1" s="1"/>
  <c r="H85" i="1" s="1"/>
  <c r="F86" i="1"/>
  <c r="G86" i="1" s="1"/>
  <c r="H86" i="1" s="1"/>
  <c r="F87" i="1"/>
  <c r="G87" i="1" s="1"/>
  <c r="H87" i="1" s="1"/>
  <c r="F88" i="1"/>
  <c r="G88" i="1" s="1"/>
  <c r="H88" i="1" s="1"/>
  <c r="F89" i="1"/>
  <c r="G89" i="1" s="1"/>
  <c r="H89" i="1" s="1"/>
  <c r="F90" i="1"/>
  <c r="G90" i="1" s="1"/>
  <c r="H90" i="1" s="1"/>
  <c r="F91" i="1"/>
  <c r="G91" i="1" s="1"/>
  <c r="H91" i="1" s="1"/>
  <c r="F92" i="1"/>
  <c r="G92" i="1" s="1"/>
  <c r="H92" i="1" s="1"/>
  <c r="F93" i="1"/>
  <c r="G93" i="1" s="1"/>
  <c r="H93" i="1" s="1"/>
  <c r="F94" i="1"/>
  <c r="G94" i="1" s="1"/>
  <c r="H94" i="1" s="1"/>
  <c r="F95" i="1"/>
  <c r="G95" i="1" s="1"/>
  <c r="H95" i="1" s="1"/>
  <c r="F96" i="1"/>
  <c r="G96" i="1" s="1"/>
  <c r="H96" i="1" s="1"/>
  <c r="F97" i="1"/>
  <c r="G97" i="1" s="1"/>
  <c r="H97" i="1" s="1"/>
  <c r="F98" i="1"/>
  <c r="G98" i="1" s="1"/>
  <c r="H98" i="1" s="1"/>
  <c r="F99" i="1"/>
  <c r="G99" i="1" s="1"/>
  <c r="H99" i="1" s="1"/>
  <c r="F100" i="1"/>
  <c r="G100" i="1" s="1"/>
  <c r="H100" i="1" s="1"/>
  <c r="F101" i="1"/>
  <c r="G101" i="1" s="1"/>
  <c r="H101" i="1" s="1"/>
  <c r="F102" i="1"/>
  <c r="G102" i="1" s="1"/>
  <c r="H102" i="1" s="1"/>
  <c r="F104" i="1"/>
  <c r="G104" i="1" s="1"/>
  <c r="H104" i="1" s="1"/>
  <c r="F105" i="1"/>
  <c r="G105" i="1" s="1"/>
  <c r="H105" i="1" s="1"/>
  <c r="F106" i="1"/>
  <c r="G106" i="1" s="1"/>
  <c r="H106" i="1" s="1"/>
  <c r="F107" i="1"/>
  <c r="G107" i="1" s="1"/>
  <c r="H107" i="1" s="1"/>
  <c r="F108" i="1"/>
  <c r="G108" i="1" s="1"/>
  <c r="H108" i="1" s="1"/>
  <c r="F109" i="1"/>
  <c r="G109" i="1" s="1"/>
  <c r="H109" i="1" s="1"/>
  <c r="F110" i="1"/>
  <c r="G110" i="1" s="1"/>
  <c r="H110" i="1" s="1"/>
  <c r="F111" i="1"/>
  <c r="G111" i="1" s="1"/>
  <c r="H111" i="1" s="1"/>
  <c r="F112" i="1"/>
  <c r="G112" i="1" s="1"/>
  <c r="H112" i="1" s="1"/>
  <c r="F113" i="1"/>
  <c r="G113" i="1" s="1"/>
  <c r="H113" i="1" s="1"/>
  <c r="F114" i="1"/>
  <c r="G114" i="1" s="1"/>
  <c r="H114" i="1" s="1"/>
  <c r="F115" i="1"/>
  <c r="G115" i="1" s="1"/>
  <c r="H115" i="1" s="1"/>
  <c r="F116" i="1"/>
  <c r="G116" i="1" s="1"/>
  <c r="H116" i="1" s="1"/>
  <c r="F117" i="1"/>
  <c r="G117" i="1" s="1"/>
  <c r="H117" i="1" s="1"/>
  <c r="F118" i="1"/>
  <c r="G118" i="1" s="1"/>
  <c r="H118" i="1" s="1"/>
  <c r="F119" i="1"/>
  <c r="G119" i="1" s="1"/>
  <c r="H119" i="1" s="1"/>
  <c r="F120" i="1"/>
  <c r="G120" i="1" s="1"/>
  <c r="H120" i="1" s="1"/>
  <c r="F121" i="1"/>
  <c r="G121" i="1" s="1"/>
  <c r="H121" i="1" s="1"/>
  <c r="F122" i="1"/>
  <c r="G122" i="1" s="1"/>
  <c r="H122" i="1" s="1"/>
  <c r="F123" i="1"/>
  <c r="G123" i="1" s="1"/>
  <c r="H123" i="1" s="1"/>
  <c r="F125" i="1"/>
  <c r="G125" i="1" s="1"/>
  <c r="H125" i="1" s="1"/>
  <c r="F126" i="1"/>
  <c r="G126" i="1" s="1"/>
  <c r="H126" i="1" s="1"/>
  <c r="F127" i="1"/>
  <c r="G127" i="1" s="1"/>
  <c r="H127" i="1" s="1"/>
  <c r="F129" i="1"/>
  <c r="G129" i="1" s="1"/>
  <c r="H129" i="1" s="1"/>
  <c r="F130" i="1"/>
  <c r="G130" i="1" s="1"/>
  <c r="H130" i="1" s="1"/>
  <c r="F131" i="1"/>
  <c r="G131" i="1" s="1"/>
  <c r="H131" i="1" s="1"/>
  <c r="F132" i="1"/>
  <c r="G132" i="1" s="1"/>
  <c r="H132" i="1" s="1"/>
  <c r="F133" i="1"/>
  <c r="G133" i="1" s="1"/>
  <c r="H133" i="1" s="1"/>
  <c r="F134" i="1"/>
  <c r="G134" i="1" s="1"/>
  <c r="H134" i="1" s="1"/>
  <c r="F135" i="1"/>
  <c r="G135" i="1" s="1"/>
  <c r="H135" i="1" s="1"/>
  <c r="F136" i="1"/>
  <c r="G136" i="1" s="1"/>
  <c r="H136" i="1" s="1"/>
  <c r="F137" i="1"/>
  <c r="G137" i="1" s="1"/>
  <c r="H137" i="1" s="1"/>
  <c r="F138" i="1"/>
  <c r="G138" i="1" s="1"/>
  <c r="H138" i="1" s="1"/>
  <c r="F139" i="1"/>
  <c r="G139" i="1" s="1"/>
  <c r="H139" i="1" s="1"/>
  <c r="F140" i="1"/>
  <c r="G140" i="1" s="1"/>
  <c r="H140" i="1" s="1"/>
  <c r="F141" i="1"/>
  <c r="G141" i="1" s="1"/>
  <c r="H141" i="1" s="1"/>
  <c r="F142" i="1"/>
  <c r="G142" i="1" s="1"/>
  <c r="H142" i="1" s="1"/>
  <c r="F143" i="1"/>
  <c r="G143" i="1" s="1"/>
  <c r="H143" i="1" s="1"/>
  <c r="F144" i="1"/>
  <c r="G144" i="1" s="1"/>
  <c r="H144" i="1" s="1"/>
  <c r="F145" i="1"/>
  <c r="G145" i="1" s="1"/>
  <c r="H145" i="1" s="1"/>
  <c r="F146" i="1"/>
  <c r="G146" i="1" s="1"/>
  <c r="H146" i="1" s="1"/>
  <c r="F147" i="1"/>
  <c r="G147" i="1" s="1"/>
  <c r="H147" i="1" s="1"/>
  <c r="F148" i="1"/>
  <c r="G148" i="1" s="1"/>
  <c r="H148" i="1" s="1"/>
  <c r="F149" i="1"/>
  <c r="G149" i="1" s="1"/>
  <c r="H149" i="1" s="1"/>
  <c r="F150" i="1"/>
  <c r="G150" i="1" s="1"/>
  <c r="H150" i="1" s="1"/>
  <c r="F151" i="1"/>
  <c r="G151" i="1" s="1"/>
  <c r="H151" i="1" s="1"/>
  <c r="F152" i="1"/>
  <c r="G152" i="1" s="1"/>
  <c r="H152" i="1" s="1"/>
  <c r="F153" i="1"/>
  <c r="G153" i="1" s="1"/>
  <c r="H153" i="1" s="1"/>
  <c r="F154" i="1"/>
  <c r="G154" i="1" s="1"/>
  <c r="H154" i="1" s="1"/>
  <c r="F155" i="1"/>
  <c r="G155" i="1" s="1"/>
  <c r="H155" i="1" s="1"/>
  <c r="F156" i="1"/>
  <c r="G156" i="1" s="1"/>
  <c r="H156" i="1" s="1"/>
  <c r="F157" i="1"/>
  <c r="G157" i="1" s="1"/>
  <c r="H157" i="1" s="1"/>
  <c r="F158" i="1"/>
  <c r="G158" i="1" s="1"/>
  <c r="H158" i="1" s="1"/>
  <c r="F159" i="1"/>
  <c r="G159" i="1" s="1"/>
  <c r="H159" i="1" s="1"/>
  <c r="F160" i="1"/>
  <c r="G160" i="1" s="1"/>
  <c r="H160" i="1" s="1"/>
  <c r="F161" i="1"/>
  <c r="G161" i="1" s="1"/>
  <c r="H161" i="1" s="1"/>
  <c r="F162" i="1"/>
  <c r="G162" i="1" s="1"/>
  <c r="H162" i="1" s="1"/>
  <c r="F163" i="1"/>
  <c r="G163" i="1" s="1"/>
  <c r="H163" i="1" s="1"/>
  <c r="F164" i="1"/>
  <c r="G164" i="1" s="1"/>
  <c r="H164" i="1" s="1"/>
  <c r="F165" i="1"/>
  <c r="G165" i="1" s="1"/>
  <c r="H165" i="1" s="1"/>
  <c r="F166" i="1"/>
  <c r="G166" i="1" s="1"/>
  <c r="H166" i="1" s="1"/>
  <c r="F167" i="1"/>
  <c r="G167" i="1" s="1"/>
  <c r="H167" i="1" s="1"/>
  <c r="F168" i="1"/>
  <c r="G168" i="1" s="1"/>
  <c r="H168" i="1" s="1"/>
  <c r="F169" i="1"/>
  <c r="G169" i="1" s="1"/>
  <c r="H169" i="1" s="1"/>
  <c r="F170" i="1"/>
  <c r="G170" i="1" s="1"/>
  <c r="H170" i="1" s="1"/>
  <c r="F171" i="1"/>
  <c r="G171" i="1" s="1"/>
  <c r="H171" i="1" s="1"/>
  <c r="F172" i="1"/>
  <c r="G172" i="1" s="1"/>
  <c r="H172" i="1" s="1"/>
  <c r="F173" i="1"/>
  <c r="G173" i="1" s="1"/>
  <c r="H173" i="1" s="1"/>
  <c r="F174" i="1"/>
  <c r="G174" i="1" s="1"/>
  <c r="H174" i="1" s="1"/>
  <c r="F175" i="1"/>
  <c r="G175" i="1" s="1"/>
  <c r="H175" i="1" s="1"/>
  <c r="F176" i="1"/>
  <c r="G176" i="1" s="1"/>
  <c r="H176" i="1" s="1"/>
  <c r="F177" i="1"/>
  <c r="G177" i="1" s="1"/>
  <c r="H177" i="1" s="1"/>
  <c r="F178" i="1"/>
  <c r="G178" i="1" s="1"/>
  <c r="H178" i="1" s="1"/>
  <c r="F179" i="1"/>
  <c r="G179" i="1" s="1"/>
  <c r="H179" i="1" s="1"/>
  <c r="F180" i="1"/>
  <c r="G180" i="1" s="1"/>
  <c r="H180" i="1" s="1"/>
  <c r="F181" i="1"/>
  <c r="G181" i="1" s="1"/>
  <c r="H181" i="1" s="1"/>
  <c r="F182" i="1"/>
  <c r="G182" i="1" s="1"/>
  <c r="H182" i="1" s="1"/>
  <c r="F183" i="1"/>
  <c r="G183" i="1" s="1"/>
  <c r="H183" i="1" s="1"/>
  <c r="F184" i="1"/>
  <c r="G184" i="1" s="1"/>
  <c r="H184" i="1" s="1"/>
  <c r="F185" i="1"/>
  <c r="G185" i="1" s="1"/>
  <c r="H185" i="1" s="1"/>
  <c r="F186" i="1"/>
  <c r="G186" i="1" s="1"/>
  <c r="H186" i="1" s="1"/>
  <c r="F187" i="1"/>
  <c r="G187" i="1" s="1"/>
  <c r="H187" i="1" s="1"/>
  <c r="F188" i="1"/>
  <c r="G188" i="1" s="1"/>
  <c r="H188" i="1" s="1"/>
  <c r="F189" i="1"/>
  <c r="G189" i="1" s="1"/>
  <c r="H189" i="1" s="1"/>
  <c r="F190" i="1"/>
  <c r="G190" i="1" s="1"/>
  <c r="H190" i="1" s="1"/>
  <c r="F191" i="1"/>
  <c r="G191" i="1" s="1"/>
  <c r="H191" i="1" s="1"/>
  <c r="F192" i="1"/>
  <c r="G192" i="1" s="1"/>
  <c r="H192" i="1" s="1"/>
  <c r="F193" i="1"/>
  <c r="G193" i="1" s="1"/>
  <c r="H193" i="1" s="1"/>
  <c r="F194" i="1"/>
  <c r="G194" i="1" s="1"/>
  <c r="H194" i="1" s="1"/>
  <c r="F196" i="1"/>
  <c r="G196" i="1" s="1"/>
  <c r="H196" i="1" s="1"/>
  <c r="F197" i="1"/>
  <c r="G197" i="1" s="1"/>
  <c r="H197" i="1" s="1"/>
  <c r="F198" i="1"/>
  <c r="G198" i="1" s="1"/>
  <c r="H198" i="1" s="1"/>
  <c r="F199" i="1"/>
  <c r="G199" i="1" s="1"/>
  <c r="H199" i="1" s="1"/>
  <c r="F200" i="1"/>
  <c r="G200" i="1" s="1"/>
  <c r="H200" i="1" s="1"/>
  <c r="F201" i="1"/>
  <c r="G201" i="1" s="1"/>
  <c r="H201" i="1" s="1"/>
  <c r="F202" i="1"/>
  <c r="G202" i="1" s="1"/>
  <c r="H202" i="1" s="1"/>
  <c r="F203" i="1"/>
  <c r="G203" i="1" s="1"/>
  <c r="H203" i="1" s="1"/>
  <c r="F204" i="1"/>
  <c r="G204" i="1" s="1"/>
  <c r="H204" i="1" s="1"/>
  <c r="F205" i="1"/>
  <c r="G205" i="1" s="1"/>
  <c r="H205" i="1" s="1"/>
  <c r="F206" i="1"/>
  <c r="G206" i="1" s="1"/>
  <c r="H206" i="1" s="1"/>
  <c r="F207" i="1"/>
  <c r="G207" i="1" s="1"/>
  <c r="H207" i="1" s="1"/>
  <c r="F208" i="1"/>
  <c r="G208" i="1" s="1"/>
  <c r="H208" i="1" s="1"/>
  <c r="F209" i="1"/>
  <c r="G209" i="1" s="1"/>
  <c r="H209" i="1" s="1"/>
  <c r="F210" i="1"/>
  <c r="G210" i="1" s="1"/>
  <c r="H210" i="1" s="1"/>
  <c r="F211" i="1"/>
  <c r="G211" i="1" s="1"/>
  <c r="H211" i="1" s="1"/>
  <c r="F212" i="1"/>
  <c r="G212" i="1" s="1"/>
  <c r="H212" i="1" s="1"/>
  <c r="F213" i="1"/>
  <c r="G213" i="1" s="1"/>
  <c r="H213" i="1" s="1"/>
  <c r="F214" i="1"/>
  <c r="G214" i="1" s="1"/>
  <c r="H214" i="1" s="1"/>
  <c r="F215" i="1"/>
  <c r="G215" i="1" s="1"/>
  <c r="H215" i="1" s="1"/>
  <c r="F216" i="1"/>
  <c r="G216" i="1" s="1"/>
  <c r="H216" i="1" s="1"/>
  <c r="F217" i="1"/>
  <c r="G217" i="1" s="1"/>
  <c r="H217" i="1" s="1"/>
  <c r="F218" i="1"/>
  <c r="G218" i="1" s="1"/>
  <c r="H218" i="1" s="1"/>
  <c r="F219" i="1"/>
  <c r="G219" i="1" s="1"/>
  <c r="H219" i="1" s="1"/>
  <c r="F220" i="1"/>
  <c r="G220" i="1" s="1"/>
  <c r="H220" i="1" s="1"/>
  <c r="F221" i="1"/>
  <c r="G221" i="1" s="1"/>
  <c r="H221" i="1" s="1"/>
  <c r="F222" i="1"/>
  <c r="G222" i="1" s="1"/>
  <c r="H222" i="1" s="1"/>
  <c r="F223" i="1"/>
  <c r="G223" i="1" s="1"/>
  <c r="H223" i="1" s="1"/>
  <c r="F224" i="1"/>
  <c r="G224" i="1" s="1"/>
  <c r="H224" i="1" s="1"/>
  <c r="F225" i="1"/>
  <c r="G225" i="1" s="1"/>
  <c r="H225" i="1" s="1"/>
  <c r="F226" i="1"/>
  <c r="G226" i="1" s="1"/>
  <c r="H226" i="1" s="1"/>
  <c r="F227" i="1"/>
  <c r="G227" i="1" s="1"/>
  <c r="H227" i="1" s="1"/>
  <c r="F228" i="1"/>
  <c r="G228" i="1" s="1"/>
  <c r="H228" i="1" s="1"/>
  <c r="F229" i="1"/>
  <c r="G229" i="1" s="1"/>
  <c r="H229" i="1" s="1"/>
  <c r="F230" i="1"/>
  <c r="G230" i="1" s="1"/>
  <c r="H230" i="1" s="1"/>
  <c r="F232" i="1"/>
  <c r="G232" i="1" s="1"/>
  <c r="H232" i="1" s="1"/>
  <c r="F233" i="1"/>
  <c r="G233" i="1" s="1"/>
  <c r="H233" i="1" s="1"/>
  <c r="F234" i="1"/>
  <c r="G234" i="1" s="1"/>
  <c r="H234" i="1" s="1"/>
  <c r="F235" i="1"/>
  <c r="G235" i="1" s="1"/>
  <c r="H235" i="1" s="1"/>
  <c r="F237" i="1"/>
  <c r="G237" i="1" s="1"/>
  <c r="H237" i="1" s="1"/>
  <c r="F238" i="1"/>
  <c r="G238" i="1" s="1"/>
  <c r="H238" i="1" s="1"/>
  <c r="F239" i="1"/>
  <c r="G239" i="1" s="1"/>
  <c r="H239" i="1" s="1"/>
  <c r="F240" i="1"/>
  <c r="G240" i="1" s="1"/>
  <c r="H240" i="1" s="1"/>
  <c r="F241" i="1"/>
  <c r="G241" i="1" s="1"/>
  <c r="H241" i="1" s="1"/>
  <c r="F242" i="1"/>
  <c r="G242" i="1" s="1"/>
  <c r="H242" i="1" s="1"/>
  <c r="F243" i="1"/>
  <c r="G243" i="1" s="1"/>
  <c r="H243" i="1" s="1"/>
  <c r="F244" i="1"/>
  <c r="G244" i="1" s="1"/>
  <c r="H244" i="1" s="1"/>
  <c r="F245" i="1"/>
  <c r="G245" i="1" s="1"/>
  <c r="H245" i="1" s="1"/>
  <c r="F246" i="1"/>
  <c r="G246" i="1" s="1"/>
  <c r="H246" i="1" s="1"/>
  <c r="F247" i="1"/>
  <c r="G247" i="1" s="1"/>
  <c r="H247" i="1" s="1"/>
  <c r="F248" i="1"/>
  <c r="G248" i="1" s="1"/>
  <c r="H248" i="1" s="1"/>
  <c r="F249" i="1"/>
  <c r="G249" i="1" s="1"/>
  <c r="H249" i="1" s="1"/>
  <c r="F250" i="1"/>
  <c r="G250" i="1" s="1"/>
  <c r="H250" i="1" s="1"/>
  <c r="F251" i="1"/>
  <c r="G251" i="1" s="1"/>
  <c r="H251" i="1" s="1"/>
  <c r="F252" i="1"/>
  <c r="G252" i="1" s="1"/>
  <c r="H252" i="1" s="1"/>
  <c r="F253" i="1"/>
  <c r="G253" i="1" s="1"/>
  <c r="H253" i="1" s="1"/>
  <c r="F254" i="1"/>
  <c r="G254" i="1" s="1"/>
  <c r="H254" i="1" s="1"/>
  <c r="F255" i="1"/>
  <c r="G255" i="1" s="1"/>
  <c r="H255" i="1" s="1"/>
  <c r="F256" i="1"/>
  <c r="G256" i="1" s="1"/>
  <c r="H256" i="1" s="1"/>
  <c r="F257" i="1"/>
  <c r="G257" i="1" s="1"/>
  <c r="H257" i="1" s="1"/>
  <c r="F258" i="1"/>
  <c r="G258" i="1" s="1"/>
  <c r="H258" i="1" s="1"/>
  <c r="F259" i="1"/>
  <c r="G259" i="1" s="1"/>
  <c r="H259" i="1" s="1"/>
  <c r="F260" i="1"/>
  <c r="G260" i="1" s="1"/>
  <c r="H260" i="1" s="1"/>
  <c r="F261" i="1"/>
  <c r="G261" i="1" s="1"/>
  <c r="H261" i="1" s="1"/>
  <c r="F262" i="1"/>
  <c r="G262" i="1" s="1"/>
  <c r="H262" i="1" s="1"/>
  <c r="F263" i="1"/>
  <c r="G263" i="1" s="1"/>
  <c r="H263" i="1" s="1"/>
  <c r="F264" i="1"/>
  <c r="G264" i="1" s="1"/>
  <c r="H264" i="1" s="1"/>
  <c r="F265" i="1"/>
  <c r="G265" i="1" s="1"/>
  <c r="H265" i="1" s="1"/>
  <c r="F266" i="1"/>
  <c r="G266" i="1" s="1"/>
  <c r="H266" i="1" s="1"/>
  <c r="F267" i="1"/>
  <c r="G267" i="1" s="1"/>
  <c r="H267" i="1" s="1"/>
  <c r="F268" i="1"/>
  <c r="G268" i="1" s="1"/>
  <c r="H268" i="1" s="1"/>
  <c r="F269" i="1"/>
  <c r="G269" i="1" s="1"/>
  <c r="H269" i="1" s="1"/>
  <c r="F270" i="1"/>
  <c r="G270" i="1" s="1"/>
  <c r="H270" i="1" s="1"/>
  <c r="F271" i="1"/>
  <c r="G271" i="1" s="1"/>
  <c r="H271" i="1" s="1"/>
  <c r="F272" i="1"/>
  <c r="G272" i="1" s="1"/>
  <c r="H272" i="1" s="1"/>
  <c r="F273" i="1"/>
  <c r="G273" i="1" s="1"/>
  <c r="H273" i="1" s="1"/>
  <c r="F274" i="1"/>
  <c r="G274" i="1" s="1"/>
  <c r="H274" i="1" s="1"/>
  <c r="F275" i="1"/>
  <c r="G275" i="1" s="1"/>
  <c r="H275" i="1" s="1"/>
  <c r="F276" i="1"/>
  <c r="G276" i="1" s="1"/>
  <c r="H276" i="1" s="1"/>
  <c r="F277" i="1"/>
  <c r="G277" i="1" s="1"/>
  <c r="H277" i="1" s="1"/>
  <c r="F278" i="1"/>
  <c r="G278" i="1" s="1"/>
  <c r="H278" i="1" s="1"/>
  <c r="F279" i="1"/>
  <c r="G279" i="1" s="1"/>
  <c r="H279" i="1" s="1"/>
  <c r="F280" i="1"/>
  <c r="G280" i="1" s="1"/>
  <c r="H280" i="1" s="1"/>
  <c r="F281" i="1"/>
  <c r="G281" i="1" s="1"/>
  <c r="H281" i="1" s="1"/>
  <c r="F282" i="1"/>
  <c r="G282" i="1" s="1"/>
  <c r="H282" i="1" s="1"/>
  <c r="F283" i="1"/>
  <c r="G283" i="1" s="1"/>
  <c r="H283" i="1" s="1"/>
  <c r="F284" i="1"/>
  <c r="G284" i="1" s="1"/>
  <c r="H284" i="1" s="1"/>
  <c r="F285" i="1"/>
  <c r="G285" i="1" s="1"/>
  <c r="H285" i="1" s="1"/>
  <c r="F286" i="1"/>
  <c r="G286" i="1" s="1"/>
  <c r="H286" i="1" s="1"/>
  <c r="F287" i="1"/>
  <c r="G287" i="1" s="1"/>
  <c r="H287" i="1" s="1"/>
  <c r="F288" i="1"/>
  <c r="G288" i="1" s="1"/>
  <c r="H288" i="1" s="1"/>
  <c r="F289" i="1"/>
  <c r="G289" i="1" s="1"/>
  <c r="H289" i="1" s="1"/>
  <c r="F290" i="1"/>
  <c r="G290" i="1" s="1"/>
  <c r="H290" i="1" s="1"/>
  <c r="F291" i="1"/>
  <c r="G291" i="1" s="1"/>
  <c r="H291" i="1" s="1"/>
  <c r="F292" i="1"/>
  <c r="G292" i="1" s="1"/>
  <c r="H292" i="1" s="1"/>
  <c r="F293" i="1"/>
  <c r="G293" i="1" s="1"/>
  <c r="H293" i="1" s="1"/>
  <c r="F294" i="1"/>
  <c r="G294" i="1" s="1"/>
  <c r="H294" i="1" s="1"/>
  <c r="F295" i="1"/>
  <c r="G295" i="1" s="1"/>
  <c r="H295" i="1" s="1"/>
  <c r="F296" i="1"/>
  <c r="G296" i="1" s="1"/>
  <c r="H296" i="1" s="1"/>
  <c r="F297" i="1"/>
  <c r="G297" i="1" s="1"/>
  <c r="H297" i="1" s="1"/>
  <c r="F298" i="1"/>
  <c r="G298" i="1" s="1"/>
  <c r="H298" i="1" s="1"/>
  <c r="F299" i="1"/>
  <c r="G299" i="1" s="1"/>
  <c r="H299" i="1" s="1"/>
  <c r="F300" i="1"/>
  <c r="G300" i="1" s="1"/>
  <c r="H300" i="1" s="1"/>
  <c r="F301" i="1"/>
  <c r="G301" i="1" s="1"/>
  <c r="H301" i="1" s="1"/>
  <c r="F302" i="1"/>
  <c r="G302" i="1" s="1"/>
  <c r="H302" i="1" s="1"/>
  <c r="F303" i="1"/>
  <c r="G303" i="1" s="1"/>
  <c r="H303" i="1" s="1"/>
  <c r="F304" i="1"/>
  <c r="G304" i="1" s="1"/>
  <c r="H304" i="1" s="1"/>
  <c r="F305" i="1"/>
  <c r="G305" i="1" s="1"/>
  <c r="H305" i="1" s="1"/>
  <c r="F306" i="1"/>
  <c r="G306" i="1" s="1"/>
  <c r="H306" i="1" s="1"/>
  <c r="F307" i="1"/>
  <c r="G307" i="1" s="1"/>
  <c r="H307" i="1" s="1"/>
  <c r="F308" i="1"/>
  <c r="G308" i="1" s="1"/>
  <c r="H308" i="1" s="1"/>
  <c r="F309" i="1"/>
  <c r="G309" i="1" s="1"/>
  <c r="H309" i="1" s="1"/>
  <c r="F310" i="1"/>
  <c r="G310" i="1" s="1"/>
  <c r="H310" i="1" s="1"/>
  <c r="F311" i="1"/>
  <c r="G311" i="1" s="1"/>
  <c r="H311" i="1" s="1"/>
  <c r="F312" i="1"/>
  <c r="G312" i="1" s="1"/>
  <c r="H312" i="1" s="1"/>
  <c r="F313" i="1"/>
  <c r="G313" i="1" s="1"/>
  <c r="H313" i="1" s="1"/>
  <c r="F314" i="1"/>
  <c r="G314" i="1" s="1"/>
  <c r="H314" i="1" s="1"/>
  <c r="F315" i="1"/>
  <c r="G315" i="1" s="1"/>
  <c r="H315" i="1" s="1"/>
  <c r="F316" i="1"/>
  <c r="G316" i="1" s="1"/>
  <c r="H316" i="1" s="1"/>
  <c r="F317" i="1"/>
  <c r="G317" i="1" s="1"/>
  <c r="H317" i="1" s="1"/>
  <c r="F318" i="1"/>
  <c r="G318" i="1" s="1"/>
  <c r="H318" i="1" s="1"/>
  <c r="F319" i="1"/>
  <c r="G319" i="1" s="1"/>
  <c r="H319" i="1" s="1"/>
  <c r="F320" i="1"/>
  <c r="G320" i="1" s="1"/>
  <c r="H320" i="1" s="1"/>
  <c r="F321" i="1"/>
  <c r="G321" i="1" s="1"/>
  <c r="H321" i="1" s="1"/>
  <c r="F322" i="1"/>
  <c r="G322" i="1" s="1"/>
  <c r="H322" i="1" s="1"/>
  <c r="F323" i="1"/>
  <c r="G323" i="1" s="1"/>
  <c r="H323" i="1" s="1"/>
  <c r="F324" i="1"/>
  <c r="G324" i="1" s="1"/>
  <c r="H324" i="1" s="1"/>
  <c r="F325" i="1"/>
  <c r="G325" i="1" s="1"/>
  <c r="H325" i="1" s="1"/>
  <c r="F327" i="1"/>
  <c r="G327" i="1" s="1"/>
  <c r="H327" i="1" s="1"/>
  <c r="F328" i="1"/>
  <c r="G328" i="1" s="1"/>
  <c r="H328" i="1" s="1"/>
  <c r="F329" i="1"/>
  <c r="G329" i="1" s="1"/>
  <c r="H329" i="1" s="1"/>
  <c r="F331" i="1"/>
  <c r="G331" i="1" s="1"/>
  <c r="H331" i="1" s="1"/>
  <c r="F332" i="1"/>
  <c r="G332" i="1" s="1"/>
  <c r="H332" i="1" s="1"/>
  <c r="F333" i="1"/>
  <c r="G333" i="1" s="1"/>
  <c r="H333" i="1" s="1"/>
  <c r="F334" i="1"/>
  <c r="G334" i="1" s="1"/>
  <c r="H334" i="1" s="1"/>
  <c r="F335" i="1"/>
  <c r="G335" i="1" s="1"/>
  <c r="H335" i="1" s="1"/>
  <c r="F336" i="1"/>
  <c r="G336" i="1" s="1"/>
  <c r="H336" i="1" s="1"/>
  <c r="F337" i="1"/>
  <c r="G337" i="1" s="1"/>
  <c r="H337" i="1" s="1"/>
  <c r="F338" i="1"/>
  <c r="G338" i="1" s="1"/>
  <c r="H338" i="1" s="1"/>
  <c r="F339" i="1"/>
  <c r="G339" i="1" s="1"/>
  <c r="H339" i="1" s="1"/>
  <c r="F340" i="1"/>
  <c r="G340" i="1" s="1"/>
  <c r="H340" i="1" s="1"/>
  <c r="F341" i="1"/>
  <c r="G341" i="1" s="1"/>
  <c r="H341" i="1" s="1"/>
  <c r="F343" i="1"/>
  <c r="G343" i="1" s="1"/>
  <c r="H343" i="1" s="1"/>
  <c r="F344" i="1"/>
  <c r="G344" i="1" s="1"/>
  <c r="H344" i="1" s="1"/>
  <c r="F345" i="1"/>
  <c r="G345" i="1" s="1"/>
  <c r="H345" i="1" s="1"/>
  <c r="F346" i="1"/>
  <c r="G346" i="1" s="1"/>
  <c r="H346" i="1" s="1"/>
  <c r="F347" i="1"/>
  <c r="G347" i="1" s="1"/>
  <c r="H347" i="1" s="1"/>
  <c r="F348" i="1"/>
  <c r="G348" i="1" s="1"/>
  <c r="H348" i="1" s="1"/>
  <c r="F349" i="1"/>
  <c r="G349" i="1" s="1"/>
  <c r="H349" i="1" s="1"/>
  <c r="F350" i="1"/>
  <c r="G350" i="1" s="1"/>
  <c r="H350" i="1" s="1"/>
  <c r="F351" i="1"/>
  <c r="G351" i="1" s="1"/>
  <c r="H351" i="1" s="1"/>
  <c r="F352" i="1"/>
  <c r="G352" i="1" s="1"/>
  <c r="H352" i="1" s="1"/>
  <c r="F353" i="1"/>
  <c r="G353" i="1" s="1"/>
  <c r="H353" i="1" s="1"/>
  <c r="F354" i="1"/>
  <c r="G354" i="1" s="1"/>
  <c r="H354" i="1" s="1"/>
  <c r="F355" i="1"/>
  <c r="G355" i="1" s="1"/>
  <c r="H355" i="1" s="1"/>
  <c r="F356" i="1"/>
  <c r="G356" i="1" s="1"/>
  <c r="H356" i="1" s="1"/>
  <c r="F357" i="1"/>
  <c r="G357" i="1" s="1"/>
  <c r="H357" i="1" s="1"/>
  <c r="F358" i="1"/>
  <c r="G358" i="1" s="1"/>
  <c r="H358" i="1" s="1"/>
  <c r="F360" i="1"/>
  <c r="G360" i="1" s="1"/>
  <c r="H360" i="1" s="1"/>
  <c r="F361" i="1"/>
  <c r="G361" i="1" s="1"/>
  <c r="H361" i="1" s="1"/>
  <c r="F362" i="1"/>
  <c r="G362" i="1" s="1"/>
  <c r="H362" i="1" s="1"/>
  <c r="F363" i="1"/>
  <c r="G363" i="1" s="1"/>
  <c r="H363" i="1" s="1"/>
  <c r="F364" i="1"/>
  <c r="G364" i="1" s="1"/>
  <c r="H364" i="1" s="1"/>
  <c r="F366" i="1"/>
  <c r="G366" i="1" s="1"/>
  <c r="H366" i="1" s="1"/>
  <c r="F367" i="1"/>
  <c r="G367" i="1" s="1"/>
  <c r="H367" i="1" s="1"/>
  <c r="F368" i="1"/>
  <c r="G368" i="1" s="1"/>
  <c r="H368" i="1" s="1"/>
  <c r="F370" i="1"/>
  <c r="G370" i="1" s="1"/>
  <c r="H370" i="1" s="1"/>
  <c r="F372" i="1"/>
  <c r="G372" i="1" s="1"/>
  <c r="H372" i="1" s="1"/>
  <c r="F373" i="1"/>
  <c r="G373" i="1" s="1"/>
  <c r="H373" i="1" s="1"/>
  <c r="F374" i="1"/>
  <c r="G374" i="1" s="1"/>
  <c r="H374" i="1" s="1"/>
  <c r="F375" i="1"/>
  <c r="G375" i="1" s="1"/>
  <c r="H375" i="1" s="1"/>
  <c r="F376" i="1"/>
  <c r="G376" i="1" s="1"/>
  <c r="H376" i="1" s="1"/>
  <c r="F377" i="1"/>
  <c r="G377" i="1" s="1"/>
  <c r="H377" i="1" s="1"/>
  <c r="F379" i="1"/>
  <c r="G379" i="1" s="1"/>
  <c r="H379" i="1" s="1"/>
  <c r="F391" i="1"/>
  <c r="G391" i="1" s="1"/>
  <c r="H391" i="1" s="1"/>
  <c r="F392" i="1"/>
  <c r="G392" i="1" s="1"/>
  <c r="H392" i="1" s="1"/>
  <c r="F393" i="1"/>
  <c r="G393" i="1" s="1"/>
  <c r="H393" i="1" s="1"/>
  <c r="F395" i="1"/>
  <c r="G395" i="1" s="1"/>
  <c r="H395" i="1" s="1"/>
  <c r="F396" i="1"/>
  <c r="G396" i="1" s="1"/>
  <c r="H396" i="1" s="1"/>
  <c r="F398" i="1"/>
  <c r="G398" i="1" s="1"/>
  <c r="H398" i="1" s="1"/>
  <c r="F400" i="1"/>
  <c r="G400" i="1" s="1"/>
  <c r="H400" i="1" s="1"/>
  <c r="G408" i="1"/>
  <c r="H408" i="1" s="1"/>
  <c r="F417" i="1"/>
  <c r="G417" i="1" s="1"/>
  <c r="H417" i="1" s="1"/>
  <c r="F418" i="1"/>
  <c r="F419" i="1"/>
  <c r="F420" i="1"/>
  <c r="F421" i="1"/>
  <c r="F63" i="1"/>
  <c r="G419" i="1" l="1"/>
  <c r="H419" i="1" s="1"/>
  <c r="G422" i="1"/>
  <c r="H422" i="1" s="1"/>
  <c r="G418" i="1"/>
  <c r="H418" i="1" s="1"/>
  <c r="G420" i="1"/>
  <c r="H420" i="1" s="1"/>
  <c r="G421" i="1"/>
  <c r="H421" i="1" s="1"/>
  <c r="G63" i="1"/>
  <c r="H63" i="1" s="1"/>
  <c r="G26" i="1"/>
  <c r="H26" i="1" s="1"/>
  <c r="G27" i="1"/>
  <c r="H27" i="1" s="1"/>
  <c r="G28" i="1"/>
  <c r="H28" i="1" s="1"/>
  <c r="G29" i="1"/>
  <c r="H29" i="1" s="1"/>
  <c r="G31" i="1"/>
  <c r="H31" i="1" s="1"/>
  <c r="G36" i="1"/>
  <c r="H36" i="1" s="1"/>
  <c r="G37" i="1"/>
  <c r="H37" i="1" s="1"/>
  <c r="G38" i="1"/>
  <c r="H38" i="1" s="1"/>
  <c r="G40" i="1"/>
  <c r="H40" i="1" s="1"/>
  <c r="G45" i="1"/>
  <c r="H45" i="1" s="1"/>
  <c r="G46" i="1"/>
  <c r="H46" i="1" s="1"/>
  <c r="G47" i="1"/>
  <c r="H47" i="1" s="1"/>
  <c r="G49" i="1"/>
  <c r="H49" i="1" s="1"/>
  <c r="G57" i="1"/>
  <c r="H57" i="1" s="1"/>
  <c r="F10" i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H20" i="1"/>
  <c r="G25" i="1"/>
  <c r="H25" i="1" s="1"/>
  <c r="G10" i="1" l="1"/>
  <c r="H10" i="1" s="1"/>
</calcChain>
</file>

<file path=xl/sharedStrings.xml><?xml version="1.0" encoding="utf-8"?>
<sst xmlns="http://schemas.openxmlformats.org/spreadsheetml/2006/main" count="441" uniqueCount="437">
  <si>
    <t>Наименование работ</t>
  </si>
  <si>
    <t>Общее</t>
  </si>
  <si>
    <t>Замена элемента до 2 выводов</t>
  </si>
  <si>
    <t>Замена элемента до 10 выводов</t>
  </si>
  <si>
    <t>Замена элемента до 40 выводов</t>
  </si>
  <si>
    <t>Замена элемента до 100 выводов</t>
  </si>
  <si>
    <t>Замена штырькового разъема до 5 выводов</t>
  </si>
  <si>
    <t>Замена разъема от 16 до 32 выводов</t>
  </si>
  <si>
    <t>Предварительный осмотр изделия МКУ</t>
  </si>
  <si>
    <t>Предварительный осмотр изделия СКУ</t>
  </si>
  <si>
    <t>Предварительный осмотр изделия УА</t>
  </si>
  <si>
    <t>Первичный осмотр изделия МЭБ</t>
  </si>
  <si>
    <t>Проверка работоспособности после замены элемента</t>
  </si>
  <si>
    <t>МКУ</t>
  </si>
  <si>
    <t>Диагностика МКУ, в том числе:</t>
  </si>
  <si>
    <t>• запись актуальной микропрограммы (прошивки) в МКУ;</t>
  </si>
  <si>
    <t>• сборка МКУ;</t>
  </si>
  <si>
    <t>• проверка работоспособности МКУ с использованием технологического сервера СЭМПЛ;</t>
  </si>
  <si>
    <t>• проведение цикла полного заряда и разряда АКБ МКУ.</t>
  </si>
  <si>
    <t>Замена АКБ МКУ</t>
  </si>
  <si>
    <t>Замена клавиатуры МКУ</t>
  </si>
  <si>
    <t>Замена GPS/ГЛОНАСС модуля с платой управления в МКУ</t>
  </si>
  <si>
    <t>Замена корпуса МКУ с переустановкой узлов</t>
  </si>
  <si>
    <t>Модернизация корпуса МКУ (доработка бонками)</t>
  </si>
  <si>
    <t>СКУ</t>
  </si>
  <si>
    <t xml:space="preserve">Диагностика СКУ, в том числе: </t>
  </si>
  <si>
    <t>• запись актуальной микропрограммы (прошивки) в СКУ;</t>
  </si>
  <si>
    <t>• сборка СКУ;</t>
  </si>
  <si>
    <t>• проверка работоспособности СКУ с использованием технологического сервера СЭМПЛ;</t>
  </si>
  <si>
    <t>• проведение цикла полного заряда и разряда АКБ СКУ</t>
  </si>
  <si>
    <t>Замена АКБ СКУ</t>
  </si>
  <si>
    <t>Замена клавиатуры СКУ</t>
  </si>
  <si>
    <t>Замена корпуса СКУ с переустановкой узлов</t>
  </si>
  <si>
    <t>УА</t>
  </si>
  <si>
    <t>Диагностика УА, в том числе:</t>
  </si>
  <si>
    <t>• сборка УА;</t>
  </si>
  <si>
    <t>• проверка работоспособности УА с использованием технологического сервера СЭМПЛ;</t>
  </si>
  <si>
    <t>• проведение цикла полного заряда и разряда АКБ УА</t>
  </si>
  <si>
    <t>Замена АКБ УА</t>
  </si>
  <si>
    <t>Замена клавиатуры УА</t>
  </si>
  <si>
    <t>Замена корпуса УА с переустановкой узлов</t>
  </si>
  <si>
    <t>МЭБ</t>
  </si>
  <si>
    <t>Диагностика МЭБ, в том числе:</t>
  </si>
  <si>
    <t>• установка платы МЭБ в корпус;</t>
  </si>
  <si>
    <t>• запись актуальной микропрограммы (прошивки) в МЭБ;</t>
  </si>
  <si>
    <t>• проверка функционирования МЭБ после замены дефектного элемента;</t>
  </si>
  <si>
    <t>• лазерная гравировка корпуса МЭБ с нанесением серийного номера;</t>
  </si>
  <si>
    <t>• ультразвуковая сварка корпуса МЭБ;</t>
  </si>
  <si>
    <t>• проверка герметичности корпуса МЭБ на газо-гидравлическом стенде;</t>
  </si>
  <si>
    <t>• проверка работоспособности МЭБ с использованием технологического сервера СЭМПЛ.</t>
  </si>
  <si>
    <t>Замена батареи питания МЭБ (с учетом установки новой батареи)</t>
  </si>
  <si>
    <t>Наименование</t>
  </si>
  <si>
    <t>Цена с учетом НДС (за ед.), руб.</t>
  </si>
  <si>
    <t>Антенны</t>
  </si>
  <si>
    <t>ANT GSM AG360 SMA-M 2.5 M (CTI)</t>
  </si>
  <si>
    <t>A10315 Antenova</t>
  </si>
  <si>
    <t>2450AT45A100</t>
  </si>
  <si>
    <t>Варисторы</t>
  </si>
  <si>
    <t>VC06AG18120YAT1A</t>
  </si>
  <si>
    <t>Винты/гайки/шайбы</t>
  </si>
  <si>
    <t>Винт ГОСТ 17473-80 М3х6.48.016</t>
  </si>
  <si>
    <t>Винт ГОСТ 17473-80 М3х12.48.016</t>
  </si>
  <si>
    <t>Винт ГОСТ 17473-80 М3х35.48.016</t>
  </si>
  <si>
    <t>Диоды/Стабилитроны</t>
  </si>
  <si>
    <t>IRF7317 (тип корпуса SO-8)</t>
  </si>
  <si>
    <t>IRLML2803/IRLML2502</t>
  </si>
  <si>
    <t>BC848/DC848A/BC848B/BC848C/BC849A/BC849B/BC849C/BC850A/BC50B/BC50C (произв. NXP) BC847/BC849/BC850 (произв. Infineon)  корпус SOT23</t>
  </si>
  <si>
    <t>BAT54/BAT54S (SOT-23)</t>
  </si>
  <si>
    <t>Диод шотки SK32 (SMC) 3ASK33-SK36/SK38/SK310 MCC/SC32-SK36 (DC Components)</t>
  </si>
  <si>
    <t>BL-BEG201</t>
  </si>
  <si>
    <t>BAW56 (SOT23)</t>
  </si>
  <si>
    <t>BZX84-C5V1 (SOT23)</t>
  </si>
  <si>
    <t>BAV99 (SOT23)</t>
  </si>
  <si>
    <t>L-7104SECK/L-7104CGCK/L-7104SYCK</t>
  </si>
  <si>
    <t>Диод шотки MBRA340T3G/NRVBA340T3G</t>
  </si>
  <si>
    <t>LM4040B25IDBZ</t>
  </si>
  <si>
    <t>CD214A-T24CA/SMAJ24CA-E3/61 / 1SMA24CAT3/1SMA24CAT3G/P4SMAJ24CA (SMA)</t>
  </si>
  <si>
    <t>CD214A-T16A/SMAJ16A,1SMA16AT3/1SMA16AT3G</t>
  </si>
  <si>
    <t>P6SMB6.8CA/SMBJ6.0CA (5-7,5 V)</t>
  </si>
  <si>
    <t>SMF05CT1G/SMF05CT2G</t>
  </si>
  <si>
    <t>BZX84-C5V1 (SOT-23)</t>
  </si>
  <si>
    <t>BZX84-C18 (SOT-23)</t>
  </si>
  <si>
    <t>BZX84-C12 (SOT-23)</t>
  </si>
  <si>
    <t>SMAJ12A</t>
  </si>
  <si>
    <t>BAS16 (SOT23)</t>
  </si>
  <si>
    <t>SMBJ05.0A/SMBJ5.0CA (SMA)</t>
  </si>
  <si>
    <t>S2A/S2B/S2D/S2G/S2J/S2K/S2M  MCC</t>
  </si>
  <si>
    <t>1N5820 (DO-201AD)/1N5821/1N5822</t>
  </si>
  <si>
    <t>10MQ040N</t>
  </si>
  <si>
    <t>PRTR5V0U2X</t>
  </si>
  <si>
    <t>BAT54C/BAT754C/BAT854CW</t>
  </si>
  <si>
    <t>BC857/BC857A/BC857B/BC857C</t>
  </si>
  <si>
    <t>BC847BC/ MBT3904DW1T1G/MBT2222ADW1T1</t>
  </si>
  <si>
    <t>BAV99W (SOT323-3)</t>
  </si>
  <si>
    <t>Индуктивности</t>
  </si>
  <si>
    <t>LPS5030-103ML</t>
  </si>
  <si>
    <t>EHF2BE2450/LDB212G4010C-001</t>
  </si>
  <si>
    <t>BLM18HG102SN1D (0603) Murata</t>
  </si>
  <si>
    <t>CDRH127-121MC 120 мкГн (120-200 мкГн)</t>
  </si>
  <si>
    <t>CDRH104RNP-470N</t>
  </si>
  <si>
    <t>BLM21PG121SN1 (1206) Murata</t>
  </si>
  <si>
    <t>CDRH8D43NP-330N Sumida</t>
  </si>
  <si>
    <t>LQG15HS2N0S02D</t>
  </si>
  <si>
    <t>BLM21PG220SN1</t>
  </si>
  <si>
    <t>CDRH5D28-5R3N/CDRH5D28NP-2R5N/CDRH5D28NP-3R0N</t>
  </si>
  <si>
    <t>B82450A2364A000</t>
  </si>
  <si>
    <t>2450BM15A0002/DEA202450BT7210A1</t>
  </si>
  <si>
    <t>LQG15HS3N9S02</t>
  </si>
  <si>
    <t>LQW18AN12NG00D</t>
  </si>
  <si>
    <t>LQW18AN3N9D00D</t>
  </si>
  <si>
    <t>BLM18EG221SN1x (0603)</t>
  </si>
  <si>
    <t>CDRH8D43NP-100N</t>
  </si>
  <si>
    <t>SDR0604-220YL</t>
  </si>
  <si>
    <t>LQM21FN4R7N</t>
  </si>
  <si>
    <t>EPL3015-472MLB (Coilcraft)/LQH3NPN4R7MM0 (Murata)</t>
  </si>
  <si>
    <t>BLM31PG601SN1x (1206)</t>
  </si>
  <si>
    <t>LPS3015-222ML</t>
  </si>
  <si>
    <t>XFL3012-222ME</t>
  </si>
  <si>
    <t>LQH3NPN2R2MM0 (Murata) / NR3015T2R2M (Taiyo Yuden)</t>
  </si>
  <si>
    <t>Конденсаторы</t>
  </si>
  <si>
    <t>0603 X7R 10 В 0,01 мкФ ±20%</t>
  </si>
  <si>
    <t>0603 X7R 16 В 0,015 мкФ ±20%</t>
  </si>
  <si>
    <t>0603 X7R 16 В 0,1 мкФ ±20%</t>
  </si>
  <si>
    <t>0805 X7R 50 В 0,1 мкФ ±20%</t>
  </si>
  <si>
    <t>0805 X7R 10 В 0,68 мкФ ±20%</t>
  </si>
  <si>
    <t>1206 X7R 50 В 1 мкФ ±20%</t>
  </si>
  <si>
    <t>1210 X7R 50 В 4,7 мкФ ±20%</t>
  </si>
  <si>
    <t>0805 X5R 6,3 В 10 мкФ ±10%</t>
  </si>
  <si>
    <t>1210 X7R 25 В 10 мкФ ±20%</t>
  </si>
  <si>
    <t>0603 NPO 50 В 33 пФ ±10%</t>
  </si>
  <si>
    <t>293D-107-X0-004C</t>
  </si>
  <si>
    <t>0402 X5R 6.3 В 1 мкФ ±20% (-40+85C)/ GRM155R60J105ME19D</t>
  </si>
  <si>
    <t>0603 X5R 6.3 В 2.2 мкФ ±20%(-40+85C)</t>
  </si>
  <si>
    <t>0402 X5R 10 В 100 нФ ±20% (-55+125С)/ GRM155R71A104KA01D</t>
  </si>
  <si>
    <t>0402 NPO 50 В 1 пФ ±5 % (-55+125С)/GRM1555C1H1R0CZ01D</t>
  </si>
  <si>
    <t>0402 NPO 50 В 1,5 пФ ±0.25 % (-55+125С)/ GRM1555C1H1R5CZ01D</t>
  </si>
  <si>
    <t>0402 NPO 50 В 27 пФ ±0.25 % (-55+125С)/ GRM1555C1H270JZ01D</t>
  </si>
  <si>
    <t>0402 NPO 50 В 220 пФ ±5 % (-55+125С)/ GRM1555C1H221JA01D</t>
  </si>
  <si>
    <t>Чип танталовый 6,3В 470 мкФ 20 % тип Е / 593D477X06R3E</t>
  </si>
  <si>
    <t>К50-35-25В-220 мкФ ±20%</t>
  </si>
  <si>
    <t>К50-35-35В-470 мкФ ±20%</t>
  </si>
  <si>
    <t>К50-35-16 В-470 мкФ</t>
  </si>
  <si>
    <t>DSK-3R3H224</t>
  </si>
  <si>
    <t>К50-35-50 В-470 мкФ</t>
  </si>
  <si>
    <t>0603 NPO 50В 10 пФ ± 5%</t>
  </si>
  <si>
    <t>0603 NPO 50В 22 пФ ± 5%</t>
  </si>
  <si>
    <t>0603 NPO 50В 33 пФ ± 5%</t>
  </si>
  <si>
    <t>0402 NPO 50В 27 пФ ± 5% -55+125C/ GRM1555C1H270JA01D</t>
  </si>
  <si>
    <t>0603 NPO 10В 680 пФ ± 2%</t>
  </si>
  <si>
    <t>0603 X7R 16 В 0,001 мкФ ± 20%</t>
  </si>
  <si>
    <t>0603 X7R 16 В 0,1 мкФ ± 10%</t>
  </si>
  <si>
    <t>0603 X7R 25 В 0,1 мкФ ± 20%</t>
  </si>
  <si>
    <t>0603 X5R 6,3 В 1 мкФ ± 20%</t>
  </si>
  <si>
    <t>0402 X5R 6.3 В 1 мкФ ± 10% -40 +85C/ GRM155R60J105KE19D</t>
  </si>
  <si>
    <t>0805 X5R 6,3 В 10 мкФ ± 20%</t>
  </si>
  <si>
    <t>1206 X5R 25 В 10 мкФ ± 20%</t>
  </si>
  <si>
    <t>1210 X5R 10 В 22 мкФ ± 20%</t>
  </si>
  <si>
    <t>Танталовый 6,3 В 470 мкФ ± 10%, тип E / 593D477X96R3E</t>
  </si>
  <si>
    <t>0402 NPO 50 В 1 пФ ±0,05пФ -55 +125С / GRM1555C1H1R5WA01D</t>
  </si>
  <si>
    <t>0603 NPO 50 В 1,8 пФ ±0,1 пФ -55 +125C / GQM1885C2A1R8BB01D</t>
  </si>
  <si>
    <t>0402 NPO 50 В 18 пФ ± 5% -55 +125С / GRM1555C1H11480JZ01D</t>
  </si>
  <si>
    <t>0805 Y5V 10 В 10 мкФ ± 10%</t>
  </si>
  <si>
    <t>0805 NPO 10 В 10 пФ ± 10%</t>
  </si>
  <si>
    <t>0603 NPO 10В 33 пФ ± 10%</t>
  </si>
  <si>
    <t>0805 NPO 10 В 100 пФ ± 10%</t>
  </si>
  <si>
    <t>0603 NPO 100 В 100 пФ ± 10%</t>
  </si>
  <si>
    <t>0805 NPO 100 В 180 пФ ± 5%</t>
  </si>
  <si>
    <t>0805 NPO 25 В 270 пФ ± 10%</t>
  </si>
  <si>
    <t>0603 X7R 10 B 1 нФ ± 20%</t>
  </si>
  <si>
    <t>0805 X7R 25 В 0,1 мкФ ± 5%</t>
  </si>
  <si>
    <t>0603 X7R 16 В 1 мкФ ± 20%</t>
  </si>
  <si>
    <t>0805 X5R 10 В 4,7 мкФ ± 20%</t>
  </si>
  <si>
    <t>Тантал тип А 10 В 10 мкФ ± 20%</t>
  </si>
  <si>
    <t>Тантал тип А 10 В 22 мкФ ± 20%</t>
  </si>
  <si>
    <t>К50-35 16 В 100 мкФ</t>
  </si>
  <si>
    <t>0603 X7R 6,3 B 2,2 мкФ ± 20%</t>
  </si>
  <si>
    <t>0603 X7R 25 B 0,1 мкФ ± 5%</t>
  </si>
  <si>
    <t>0805 X7R 50 B 0,1 мкФ ± 10%</t>
  </si>
  <si>
    <t>0603 X7R (X5R) 10 B 1 мкФ ± 20%</t>
  </si>
  <si>
    <t>0402 NPO 16 В 15 пФ ± 10%</t>
  </si>
  <si>
    <t>0402 X5R 10 В 0,1 мкФ ± 20%</t>
  </si>
  <si>
    <t>0402 NPO 16 В 220 пФ ± 10%</t>
  </si>
  <si>
    <t>0402 NPO 16 В 47 пФ ± 10%</t>
  </si>
  <si>
    <t>0402 NPO 50 В 33 пФ ± 10%</t>
  </si>
  <si>
    <t>0402 X5R 4 В 1 мкФ ± 10%</t>
  </si>
  <si>
    <t>0402 NPO 16 В 27 пФ ± 10%</t>
  </si>
  <si>
    <t>Микросхемы</t>
  </si>
  <si>
    <t>LM2575S-ADJ или LM2575HVS-ADJ, аналог MIC4576BU/ MIC4576WU</t>
  </si>
  <si>
    <t>LT3652IMSE</t>
  </si>
  <si>
    <t>FM25V10-G</t>
  </si>
  <si>
    <t>LPC2368FBD100</t>
  </si>
  <si>
    <t>Акселерометр LIS302DL</t>
  </si>
  <si>
    <t>TPS63001DRCT</t>
  </si>
  <si>
    <t>TPS73033DBVT/ TPS73033DBVR</t>
  </si>
  <si>
    <t>TPA301D (тип корпуса SOIC-8)</t>
  </si>
  <si>
    <t>TPS3836K33QDBVRQ1</t>
  </si>
  <si>
    <t>PCF7941ATS</t>
  </si>
  <si>
    <t>CC2530F256</t>
  </si>
  <si>
    <t>PJF7993ATW/C1C</t>
  </si>
  <si>
    <t>PIC18F46J50-I/PT</t>
  </si>
  <si>
    <t>LM2735XMFX</t>
  </si>
  <si>
    <t>TPS3838K33QDBVRQ1</t>
  </si>
  <si>
    <t>LTC4055EUF/LTC4055EUF-1</t>
  </si>
  <si>
    <t>USBUF02W6</t>
  </si>
  <si>
    <t>TPS76333DBVT</t>
  </si>
  <si>
    <t>MCP1703-3002E/CB 3,3V / MCP1702-3002E/CB 3,3V</t>
  </si>
  <si>
    <t>TPS61221DCK</t>
  </si>
  <si>
    <t>TPS61093DSK</t>
  </si>
  <si>
    <t>LM1117MPX-3,3/M1117IMPX-3,3</t>
  </si>
  <si>
    <t>TVL1117-33CDCY/TVL1117-33IDCY</t>
  </si>
  <si>
    <t>TDA3663/N1 / MCP1790-3302E/DB / TLE4274GSV33</t>
  </si>
  <si>
    <t>IRF5851</t>
  </si>
  <si>
    <t>IRLML6302</t>
  </si>
  <si>
    <t>IRLML2502</t>
  </si>
  <si>
    <t>PCF7941ATJ/B00E</t>
  </si>
  <si>
    <t>LIS331DLH</t>
  </si>
  <si>
    <t>LM4040B25IBDZ</t>
  </si>
  <si>
    <t>TPS3836QDBVT/ TPS3836QDBVR</t>
  </si>
  <si>
    <t>STM32F103RET6</t>
  </si>
  <si>
    <t>CSTCE8M00G-RO</t>
  </si>
  <si>
    <t>TPS5420DR</t>
  </si>
  <si>
    <t>BQ24103(A)RHLT(R,T)/BQ24100RHLR</t>
  </si>
  <si>
    <t>Предохранители</t>
  </si>
  <si>
    <t>Предохранитель RXEF160</t>
  </si>
  <si>
    <t>miniSMDC260F/16-2</t>
  </si>
  <si>
    <t>MF – MSMF110/24X</t>
  </si>
  <si>
    <t>FSMD010-0805</t>
  </si>
  <si>
    <t>Резисторы</t>
  </si>
  <si>
    <t>0603 -0 Ом ±5 % (Перемычка)</t>
  </si>
  <si>
    <t>2512 0,15 Ом ±5 % или WSLT2512R0150FEA</t>
  </si>
  <si>
    <t>0603 51 Ом ± 5%</t>
  </si>
  <si>
    <t>0603 2 кОм ± 1%</t>
  </si>
  <si>
    <t>1206 3,3 кОм ± 5%</t>
  </si>
  <si>
    <t>0603 4,7 кОм ± 1%</t>
  </si>
  <si>
    <t>0603 4,7 кОм ± 5%</t>
  </si>
  <si>
    <t>0603 10 кОм ± 1%</t>
  </si>
  <si>
    <t>0603 5,1 кОм ± 5%</t>
  </si>
  <si>
    <t>0603 9,09 кОм ± 1%</t>
  </si>
  <si>
    <t>0603 255 кОм ± 1%</t>
  </si>
  <si>
    <t>0603 12 кОм ± 5%</t>
  </si>
  <si>
    <t>0603 43 кОм ± 1%</t>
  </si>
  <si>
    <t>0603 2 кОм ± 5%</t>
  </si>
  <si>
    <t>0603 36 кОм ± 5%</t>
  </si>
  <si>
    <t>0603 330 кОм ± 1%</t>
  </si>
  <si>
    <t>0603 390 кОм ± 1%</t>
  </si>
  <si>
    <t>0603 33 кОм ± 1%</t>
  </si>
  <si>
    <t>0603 909 кОм ± 0,25%</t>
  </si>
  <si>
    <t>0603 511 кОм ± 0,25%</t>
  </si>
  <si>
    <t>0805 12 кОм ± 5%</t>
  </si>
  <si>
    <t>0603 240 кОм ± 1%</t>
  </si>
  <si>
    <t>0603 240 кОм ± 5%</t>
  </si>
  <si>
    <t>0603 910 кОм ± 5%</t>
  </si>
  <si>
    <t>0603 15 кОм ± 5%</t>
  </si>
  <si>
    <t>0603 47 кОм ± 1%</t>
  </si>
  <si>
    <t>0603 412 кОм ± 0,25%</t>
  </si>
  <si>
    <t>0805 1,6 кОм ± 5%</t>
  </si>
  <si>
    <t>0603 160 кОм ± 1%</t>
  </si>
  <si>
    <t>2010 0,1 Ом ± 5% / CRCW2010R100JN</t>
  </si>
  <si>
    <t>Чип резисторная сборка 0603*4 22 Ом</t>
  </si>
  <si>
    <t>Чип резисторная сборка 0603*4 100 Ом</t>
  </si>
  <si>
    <t>0402 4,3 кОм ±1 % / RK73H1ETTP4301F</t>
  </si>
  <si>
    <t>0402 4,3 кОм ± 5%</t>
  </si>
  <si>
    <t>0603 5,1 кОм ± 1%</t>
  </si>
  <si>
    <t>0603 51 кОм ± 5%</t>
  </si>
  <si>
    <t>0402 56 кОм ±1 % / RK73H1ETTP5602F</t>
  </si>
  <si>
    <t>0603 75 кОм ± 1%</t>
  </si>
  <si>
    <t>0603 100 кОм ± 1%</t>
  </si>
  <si>
    <t>0603 100 кОм ± 5%</t>
  </si>
  <si>
    <t>0603 150 кОм ± 1%</t>
  </si>
  <si>
    <t>0603 240 Ом ± 5%</t>
  </si>
  <si>
    <t>0603 100 Ом ± 5%</t>
  </si>
  <si>
    <t>0402 100 Ом ± 5%</t>
  </si>
  <si>
    <t>0603 220 Ом ± 5%</t>
  </si>
  <si>
    <t>0603 560 Ом ± 5%</t>
  </si>
  <si>
    <t>2512 0,1 Ом ± 1%</t>
  </si>
  <si>
    <t>0402 5,1 кОм ± 5%</t>
  </si>
  <si>
    <t>0402 10 кОм ± 5%</t>
  </si>
  <si>
    <t>1206 0 Ом (перемычка)</t>
  </si>
  <si>
    <t>1206 10 Ом ± 5%</t>
  </si>
  <si>
    <t>1206 27 Ом ± 5%</t>
  </si>
  <si>
    <t>0805 100 Ом ± 5%</t>
  </si>
  <si>
    <t>0805 330 Ом ± 5%</t>
  </si>
  <si>
    <t>0805 680 Ом ± 5%</t>
  </si>
  <si>
    <t>0805 2,2 кОм ± 5%</t>
  </si>
  <si>
    <t>0805 6,8 кОм ± 5%</t>
  </si>
  <si>
    <t>0805 10 кОм ± 5%</t>
  </si>
  <si>
    <t>1206 10 кОм ± 5%</t>
  </si>
  <si>
    <t>0805 18 кОм ± 5%</t>
  </si>
  <si>
    <t>0805 100 кОм ± 5%</t>
  </si>
  <si>
    <t>0805 220 кОм ± 5%</t>
  </si>
  <si>
    <t>0805 330 кОм ± 5%</t>
  </si>
  <si>
    <t>2512 0,1 Ом ± 5%</t>
  </si>
  <si>
    <t>0805 1 кОм ± 5%</t>
  </si>
  <si>
    <t>0805 5,1 кОм ± 5%</t>
  </si>
  <si>
    <t>0805 10 кОм ± 1%</t>
  </si>
  <si>
    <t>0805 15 кОм ± 5%</t>
  </si>
  <si>
    <t>0805 43 кОм ± 1%</t>
  </si>
  <si>
    <t>1206 1 Ом ± 5%</t>
  </si>
  <si>
    <t>1206 36 Ом ± 5%</t>
  </si>
  <si>
    <t>0805 120 кОм ± 5%</t>
  </si>
  <si>
    <t>0805 150 кОм ± 5%</t>
  </si>
  <si>
    <t>0805 200 кОм ± 5%</t>
  </si>
  <si>
    <t>1206 100 Ом ± 5%</t>
  </si>
  <si>
    <t>1210 12 Ом ± 5%</t>
  </si>
  <si>
    <t>0603 270 Ом ± 5%</t>
  </si>
  <si>
    <t>0603 1,5 кОм ± 5%</t>
  </si>
  <si>
    <t>0603 3,3 кОм ± 5%</t>
  </si>
  <si>
    <t>0603 6,8 кОм ± 5%</t>
  </si>
  <si>
    <t>0603 10 кОм ± 5%</t>
  </si>
  <si>
    <t>0603 27 кОм ± 5%</t>
  </si>
  <si>
    <t>0603 43 кОм ± 5%</t>
  </si>
  <si>
    <t>0603 47 кОм ± 5%</t>
  </si>
  <si>
    <t>0805 1 МОм ± 5%</t>
  </si>
  <si>
    <t>0603 22 Ом ± 5%</t>
  </si>
  <si>
    <t>0603 1 кОм ± 5%</t>
  </si>
  <si>
    <t>0402 100 кОм ± 5%</t>
  </si>
  <si>
    <t>Резонаторы</t>
  </si>
  <si>
    <t>SMD кварц 32768 Гц 8х3.8 мм -40+85С( KX-327ST)/ GSX-200/ DMX-26S</t>
  </si>
  <si>
    <t>NX3225SA – 32 MHz</t>
  </si>
  <si>
    <t>KX-KT 12.000 MHz</t>
  </si>
  <si>
    <t>Разъёмы/контакты/штекеры/отсеки</t>
  </si>
  <si>
    <t>PBD-16</t>
  </si>
  <si>
    <t>PLD-16R</t>
  </si>
  <si>
    <t>PBD-26</t>
  </si>
  <si>
    <t>PBD-12</t>
  </si>
  <si>
    <t>TJ6-4P4C</t>
  </si>
  <si>
    <t>PLS-5</t>
  </si>
  <si>
    <t>PLD-16</t>
  </si>
  <si>
    <t>PLD-14</t>
  </si>
  <si>
    <t>PLD-26</t>
  </si>
  <si>
    <t>PLD-12R</t>
  </si>
  <si>
    <t>WF-3 с шагом 2,54</t>
  </si>
  <si>
    <t>MW-5M</t>
  </si>
  <si>
    <t>MW-4M</t>
  </si>
  <si>
    <t>HU-3</t>
  </si>
  <si>
    <t>SMA-F угловой</t>
  </si>
  <si>
    <t>SMA S-P215</t>
  </si>
  <si>
    <t>Держатель sim-карты 6393699-1</t>
  </si>
  <si>
    <t>DJ614-2.8</t>
  </si>
  <si>
    <t>MOLEX 49448-1611, 49448-1411</t>
  </si>
  <si>
    <t>DJK-05D/ DS-313</t>
  </si>
  <si>
    <t>MW-4MR</t>
  </si>
  <si>
    <t>Molex 52271-1269</t>
  </si>
  <si>
    <t>MicroSD Molex 500901-0801/ MSHN08-TF09</t>
  </si>
  <si>
    <t>FB-5R</t>
  </si>
  <si>
    <t>Разъём WF-2R</t>
  </si>
  <si>
    <t>Клема HU-2</t>
  </si>
  <si>
    <t>DJK-02A</t>
  </si>
  <si>
    <t>USB/M-1J</t>
  </si>
  <si>
    <t>PLS-2</t>
  </si>
  <si>
    <t>FB1-10R/52043-1019</t>
  </si>
  <si>
    <t>PLS-5S</t>
  </si>
  <si>
    <t>Molex 520431219</t>
  </si>
  <si>
    <t>Переключатели/кнопки</t>
  </si>
  <si>
    <t>Микропереключатель DM3-03P</t>
  </si>
  <si>
    <t>SS-12D10</t>
  </si>
  <si>
    <t>Кнопка датчика вскрытия корпуса HDT0004/DS1 - 01</t>
  </si>
  <si>
    <t>Модули</t>
  </si>
  <si>
    <t>GSM модуль SIM900D</t>
  </si>
  <si>
    <t>Устройства передачи звука</t>
  </si>
  <si>
    <t>Зуммер пьезоэлектрический EFM-240 или EFM-230</t>
  </si>
  <si>
    <t>Электромагнитный вызывной прибор HC0903A</t>
  </si>
  <si>
    <t>Малогабаритный телефон HSR10Q-32/ RB-10032F-93 BR/ HSB10B/ HSB10C</t>
  </si>
  <si>
    <t>Малогабаритный микрофон EM-6050P</t>
  </si>
  <si>
    <t>HC0905F</t>
  </si>
  <si>
    <t>BMT1212S / BMT1212H09-06LF / HCM1212A</t>
  </si>
  <si>
    <t>Li-Ion W18650/3PT / Li-Ion W18650S/3PT,  3,5 V</t>
  </si>
  <si>
    <t>Материалы</t>
  </si>
  <si>
    <t>Этикетка (размеры 19х38 мм, лента) с серийным номером</t>
  </si>
  <si>
    <t>Батарея ML1220-TJ1/  ML1220/F1B</t>
  </si>
  <si>
    <t>СКУ М 138.310.00.00 (Z-25)</t>
  </si>
  <si>
    <t>Аккумуляторная батарея Li-POL 7/4 D*( в сборе)</t>
  </si>
  <si>
    <t>Клавиатура пленочная СКУ М 138.310.02.00СБ</t>
  </si>
  <si>
    <t>Ножка самоклеящаяся SJ5003</t>
  </si>
  <si>
    <t>СКУ ЛЕАС.464418.003.100.00-01 (Тюльпан)</t>
  </si>
  <si>
    <t>Клавиатура пленочная СКУ ЛЕАС464418.003.110.00</t>
  </si>
  <si>
    <t>Клавиатура пленочная СКУ ЛЕАС.464418.003.110.00-01</t>
  </si>
  <si>
    <t>Аккумуляторная батарея POLYMER855085-4000mAh 3.7V (в сборе)</t>
  </si>
  <si>
    <t>Клавиатура МКУ ЛЕАС.464418.002.190.00-01</t>
  </si>
  <si>
    <t>Клавиатура МКУ М 138.410.02.00</t>
  </si>
  <si>
    <t>Крышка МКУ доработанная бонками</t>
  </si>
  <si>
    <t>Корпус МКУ</t>
  </si>
  <si>
    <t>Прочие материалы/платы/комплектация</t>
  </si>
  <si>
    <t>Плата защиты АКБ МКУ ЛЕАС.464418.002.170.00</t>
  </si>
  <si>
    <t>Плата процессорная МКУ (без платы GPS/Глонасс) ЛЕАС.464418.002.413.00</t>
  </si>
  <si>
    <t>Плата радиоприемника в сборе (СКУ) ЛЕАС.464418.003.320.00</t>
  </si>
  <si>
    <t>Плата подключения АКБ СКУ ЛЕАС.464418.003.102.00</t>
  </si>
  <si>
    <t>Плата процессорная СКУ ЛЕАС.464418.003.310.00 (без радиоприемника)</t>
  </si>
  <si>
    <t>Трубка СКУ Тюльпан в  сборе ЛЕАС.464418.003.101.00-01СБ</t>
  </si>
  <si>
    <t>Стекло для УА с ЖК дисплеем</t>
  </si>
  <si>
    <t>Основание корпуса УА с ЖК дисплеем</t>
  </si>
  <si>
    <t>Клавиатура УА с цветными кнопками</t>
  </si>
  <si>
    <t>Клавиатура УА черно - белая</t>
  </si>
  <si>
    <t>Заглушка для корпуса УА ЛЕАС.444618.004.021.04</t>
  </si>
  <si>
    <t>Заглушка для корпуса УА ЛЕАС.444618.004.021.05</t>
  </si>
  <si>
    <t>Плата процессорная УА ЛЕАС.464418.004.221.00 (без катушки)</t>
  </si>
  <si>
    <t>Обоснование НМЦК, общей НМЦК цен единиц работы(услуги) и каждой запасной части</t>
  </si>
  <si>
    <t>Перечень и стоимость выполняемых ремонтных работ:</t>
  </si>
  <si>
    <t>Поставщик № 1</t>
  </si>
  <si>
    <t>Среднее значение, руб</t>
  </si>
  <si>
    <t>ИТОГО</t>
  </si>
  <si>
    <t>Общая НМЦК, руб.</t>
  </si>
  <si>
    <t xml:space="preserve">Используемый метод расчета - метод сопоставимых рыночных цен (анализа рынка). </t>
  </si>
  <si>
    <t>Предмет закупки - оказание услуг по ремонту оборудования ФГИС СЭМПЛ.</t>
  </si>
  <si>
    <t>общая начальная (максимальная) цена единицы услуг и запасных частей к технике.</t>
  </si>
  <si>
    <t>Среднеквадратичное отклонение</t>
  </si>
  <si>
    <t>коэффициент вариации цен V (%)                 
  (не должен превышать 33%)</t>
  </si>
  <si>
    <t>• запись актуальной микропрограммы (прошивки) в УА;</t>
  </si>
  <si>
    <t>0603 626 кОм ± 0,25%</t>
  </si>
  <si>
    <t>TIC154A</t>
  </si>
  <si>
    <t>Крышка корпуса УА с ЖК дисплеем,включая клавиатуру</t>
  </si>
  <si>
    <t>Кп 1 (ЦИТОС)</t>
  </si>
  <si>
    <t>Доработанное основание корпуса СКУ тюльпан</t>
  </si>
  <si>
    <t>КП 2 ( МЕГАПОЛИС)+10</t>
  </si>
  <si>
    <t>КП 3( АНВ)+15</t>
  </si>
  <si>
    <t>DJK-04A</t>
  </si>
  <si>
    <t>Катушка ЛЕАС.464418.004.203</t>
  </si>
  <si>
    <t>Корпус Z25</t>
  </si>
  <si>
    <t>Планка ЛЕАС.464418.003.100</t>
  </si>
  <si>
    <t>Упор ЛЕАС.464418.003.100.19</t>
  </si>
  <si>
    <t>Доработанная крышка корпуса СКУ тюльпан  (включая крышку, клавиатуру)</t>
  </si>
  <si>
    <t>Плата ЛЕАС.464418.002.128.00-01 (Глонасс/GPS)</t>
  </si>
  <si>
    <t>Плата управления ЭБ ЛЕАС.464418.001.520.00</t>
  </si>
  <si>
    <t>Плата радиоприемника в сборе (СКУ) ЛЕАС.464418.003.160.00</t>
  </si>
  <si>
    <t>Плата модуля GSM СКУ ЛЕАС.464418.003.150.00</t>
  </si>
  <si>
    <t>WF-4 вилка на плату с шагом 2,54</t>
  </si>
  <si>
    <t>Держатель плат TCBN-T1-M3-6-8</t>
  </si>
  <si>
    <t xml:space="preserve">Поставщик № 3 </t>
  </si>
  <si>
    <t xml:space="preserve">Поставщик № 2 </t>
  </si>
  <si>
    <t>Согласовано:</t>
  </si>
  <si>
    <t>Заместитель начальника ФКУ ЦИТОВ</t>
  </si>
  <si>
    <t>Расчет Н(М)ЦК ЦКЕП произвел:                            Инженер ОТиИС                                               П.М. Смирнов</t>
  </si>
  <si>
    <t>майор внутренней службы                                                                                                                    А.М. Семенцов</t>
  </si>
  <si>
    <t xml:space="preserve">Начальная (максимальная) цена контракта (НМЦК) ограничена доведенным до «Заказчика»  финансированием </t>
  </si>
  <si>
    <t xml:space="preserve">Согласно п.2 ст.42 Федерального закона от 05.04.2013 №44-ФЗ </t>
  </si>
  <si>
    <r>
      <t xml:space="preserve">Общая НМЦК составляет,     </t>
    </r>
    <r>
      <rPr>
        <b/>
        <u/>
        <sz val="8"/>
        <color rgb="FF000000"/>
        <rFont val="Times New Roman"/>
        <family val="1"/>
        <charset val="204"/>
      </rPr>
      <t xml:space="preserve"> 212 134,35 руб.</t>
    </r>
  </si>
  <si>
    <r>
      <t xml:space="preserve">Так как, количество поставляемых товаров, объем подлежащих выполнению работ, оказанию услуг невозможно определить, определяем начальную цену единицы товара, работы, услуги, начальную сумму цен указанных единиц, максимальное значение цены контракта составляет     </t>
    </r>
    <r>
      <rPr>
        <b/>
        <u/>
        <sz val="8"/>
        <color theme="1"/>
        <rFont val="Times New Roman"/>
        <family val="1"/>
        <charset val="204"/>
      </rPr>
      <t>240 400 (двести сорок тысяч четыреста) рублей 00 копеек.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</si>
</sst>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_₽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10"/>
      <color theme="1"/>
      <name val="Cambria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91">
    <xf numFmtId="0" fontId="0" fillId="0" borderId="0" xfId="0"/>
    <xf numFmtId="0" fontId="0" fillId="0" borderId="9" xfId="0" applyBorder="1"/>
    <xf numFmtId="0" fontId="1" fillId="0" borderId="0" xfId="0" applyFont="1"/>
    <xf numFmtId="0" fontId="6" fillId="0" borderId="0" xfId="0" applyFont="1"/>
    <xf numFmtId="0" fontId="0" fillId="4" borderId="0" xfId="0" applyFill="1"/>
    <xf numFmtId="0" fontId="0" fillId="5" borderId="0" xfId="0" applyFill="1"/>
    <xf numFmtId="2" fontId="10" fillId="0" borderId="2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2" fontId="10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2" fontId="5" fillId="3" borderId="1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2" fontId="5" fillId="3" borderId="20" xfId="0" applyNumberFormat="1" applyFont="1" applyFill="1" applyBorder="1" applyAlignment="1">
      <alignment horizontal="center" vertical="center"/>
    </xf>
    <xf numFmtId="2" fontId="10" fillId="3" borderId="4" xfId="0" applyNumberFormat="1" applyFont="1" applyFill="1" applyBorder="1" applyAlignment="1">
      <alignment horizontal="center" vertical="center"/>
    </xf>
    <xf numFmtId="0" fontId="7" fillId="8" borderId="0" xfId="0" applyFont="1" applyFill="1"/>
    <xf numFmtId="2" fontId="5" fillId="4" borderId="20" xfId="0" applyNumberFormat="1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center" vertical="center"/>
    </xf>
    <xf numFmtId="0" fontId="13" fillId="7" borderId="0" xfId="0" applyFont="1" applyFill="1"/>
    <xf numFmtId="2" fontId="4" fillId="4" borderId="9" xfId="0" applyNumberFormat="1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2" fontId="10" fillId="3" borderId="9" xfId="0" applyNumberFormat="1" applyFont="1" applyFill="1" applyBorder="1" applyAlignment="1">
      <alignment horizontal="center" vertical="center" wrapText="1"/>
    </xf>
    <xf numFmtId="2" fontId="10" fillId="4" borderId="9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center" vertical="center" wrapText="1"/>
    </xf>
    <xf numFmtId="2" fontId="10" fillId="3" borderId="21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/>
    </xf>
    <xf numFmtId="4" fontId="12" fillId="3" borderId="9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4" fillId="4" borderId="9" xfId="0" applyNumberFormat="1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center" vertical="center"/>
    </xf>
    <xf numFmtId="2" fontId="4" fillId="4" borderId="9" xfId="0" applyNumberFormat="1" applyFont="1" applyFill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2" fontId="4" fillId="4" borderId="20" xfId="0" applyNumberFormat="1" applyFont="1" applyFill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 vertical="center"/>
    </xf>
    <xf numFmtId="2" fontId="4" fillId="3" borderId="28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2" fontId="10" fillId="3" borderId="18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0" fontId="0" fillId="0" borderId="5" xfId="0" applyBorder="1"/>
    <xf numFmtId="0" fontId="5" fillId="3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top" wrapText="1"/>
    </xf>
    <xf numFmtId="2" fontId="16" fillId="0" borderId="9" xfId="0" applyNumberFormat="1" applyFont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left" vertical="top" wrapText="1"/>
    </xf>
    <xf numFmtId="2" fontId="4" fillId="3" borderId="2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left" vertical="top" wrapText="1"/>
    </xf>
    <xf numFmtId="2" fontId="5" fillId="4" borderId="20" xfId="0" applyNumberFormat="1" applyFont="1" applyFill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/>
    </xf>
    <xf numFmtId="2" fontId="4" fillId="3" borderId="19" xfId="0" applyNumberFormat="1" applyFont="1" applyFill="1" applyBorder="1" applyAlignment="1">
      <alignment horizontal="center" vertical="center"/>
    </xf>
    <xf numFmtId="2" fontId="4" fillId="3" borderId="30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 vertical="center" wrapText="1"/>
    </xf>
    <xf numFmtId="164" fontId="0" fillId="2" borderId="0" xfId="0" applyNumberFormat="1" applyFill="1"/>
    <xf numFmtId="164" fontId="0" fillId="7" borderId="0" xfId="0" applyNumberFormat="1" applyFill="1"/>
    <xf numFmtId="164" fontId="17" fillId="9" borderId="0" xfId="0" applyNumberFormat="1" applyFont="1" applyFill="1"/>
    <xf numFmtId="164" fontId="0" fillId="0" borderId="0" xfId="0" applyNumberFormat="1"/>
    <xf numFmtId="164" fontId="0" fillId="4" borderId="0" xfId="0" applyNumberFormat="1" applyFill="1"/>
    <xf numFmtId="164" fontId="0" fillId="3" borderId="9" xfId="0" applyNumberFormat="1" applyFill="1" applyBorder="1"/>
    <xf numFmtId="43" fontId="5" fillId="2" borderId="9" xfId="0" applyNumberFormat="1" applyFont="1" applyFill="1" applyBorder="1" applyAlignment="1">
      <alignment horizontal="center" vertical="center"/>
    </xf>
    <xf numFmtId="43" fontId="10" fillId="7" borderId="0" xfId="0" applyNumberFormat="1" applyFont="1" applyFill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8" fillId="0" borderId="0" xfId="0" applyFont="1"/>
    <xf numFmtId="0" fontId="18" fillId="2" borderId="0" xfId="0" applyFont="1" applyFill="1"/>
    <xf numFmtId="0" fontId="19" fillId="4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2" fontId="19" fillId="4" borderId="20" xfId="0" applyNumberFormat="1" applyFont="1" applyFill="1" applyBorder="1" applyAlignment="1">
      <alignment horizontal="center" vertical="center"/>
    </xf>
    <xf numFmtId="2" fontId="19" fillId="4" borderId="9" xfId="0" applyNumberFormat="1" applyFont="1" applyFill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 wrapText="1"/>
    </xf>
    <xf numFmtId="2" fontId="19" fillId="0" borderId="20" xfId="0" applyNumberFormat="1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2" fontId="23" fillId="4" borderId="9" xfId="0" applyNumberFormat="1" applyFont="1" applyFill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2" fontId="4" fillId="4" borderId="9" xfId="0" applyNumberFormat="1" applyFont="1" applyFill="1" applyBorder="1" applyAlignment="1">
      <alignment horizontal="center" vertical="center"/>
    </xf>
    <xf numFmtId="2" fontId="5" fillId="4" borderId="20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2" fontId="21" fillId="4" borderId="9" xfId="0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5" fillId="0" borderId="0" xfId="0" applyFont="1"/>
    <xf numFmtId="0" fontId="1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0" fontId="25" fillId="0" borderId="0" xfId="0" applyFont="1"/>
    <xf numFmtId="2" fontId="26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2" fontId="4" fillId="4" borderId="20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28" fillId="0" borderId="3" xfId="0" applyNumberFormat="1" applyFont="1" applyBorder="1" applyAlignment="1">
      <alignment horizontal="center" vertical="center"/>
    </xf>
    <xf numFmtId="4" fontId="28" fillId="0" borderId="3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4" fontId="28" fillId="0" borderId="7" xfId="0" applyNumberFormat="1" applyFont="1" applyBorder="1" applyAlignment="1">
      <alignment horizontal="center" vertical="center"/>
    </xf>
    <xf numFmtId="4" fontId="28" fillId="0" borderId="4" xfId="0" applyNumberFormat="1" applyFont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2" fontId="4" fillId="4" borderId="27" xfId="0" applyNumberFormat="1" applyFont="1" applyFill="1" applyBorder="1" applyAlignment="1">
      <alignment horizontal="center" vertical="center"/>
    </xf>
    <xf numFmtId="2" fontId="4" fillId="4" borderId="28" xfId="0" applyNumberFormat="1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wrapText="1"/>
    </xf>
    <xf numFmtId="0" fontId="14" fillId="7" borderId="4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2" fontId="4" fillId="4" borderId="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 vertical="center"/>
    </xf>
    <xf numFmtId="2" fontId="5" fillId="4" borderId="27" xfId="0" applyNumberFormat="1" applyFont="1" applyFill="1" applyBorder="1" applyAlignment="1">
      <alignment horizontal="center" vertical="center"/>
    </xf>
    <xf numFmtId="2" fontId="5" fillId="4" borderId="28" xfId="0" applyNumberFormat="1" applyFont="1" applyFill="1" applyBorder="1" applyAlignment="1">
      <alignment horizontal="center" vertical="center"/>
    </xf>
    <xf numFmtId="2" fontId="12" fillId="4" borderId="20" xfId="1" applyNumberFormat="1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46"/>
  <sheetViews>
    <sheetView tabSelected="1" topLeftCell="A418" zoomScaleNormal="100" workbookViewId="0">
      <selection activeCell="B433" sqref="B433"/>
    </sheetView>
  </sheetViews>
  <sheetFormatPr defaultRowHeight="15" x14ac:dyDescent="0.25"/>
  <cols>
    <col min="2" max="2" width="73.42578125" customWidth="1"/>
    <col min="3" max="3" width="15.85546875" customWidth="1"/>
    <col min="4" max="4" width="19" customWidth="1"/>
    <col min="5" max="5" width="14.85546875" style="4" customWidth="1"/>
    <col min="6" max="6" width="14" customWidth="1"/>
    <col min="7" max="7" width="21.85546875" customWidth="1"/>
    <col min="8" max="8" width="34.42578125" customWidth="1"/>
  </cols>
  <sheetData>
    <row r="1" spans="1:8" x14ac:dyDescent="0.25">
      <c r="A1" s="2" t="s">
        <v>396</v>
      </c>
    </row>
    <row r="2" spans="1:8" x14ac:dyDescent="0.25">
      <c r="H2" s="138"/>
    </row>
    <row r="3" spans="1:8" ht="15.75" thickBot="1" x14ac:dyDescent="0.3">
      <c r="B3" t="s">
        <v>397</v>
      </c>
      <c r="C3" s="139"/>
      <c r="D3" s="139"/>
      <c r="E3" s="140"/>
    </row>
    <row r="4" spans="1:8" ht="15.75" hidden="1" thickBot="1" x14ac:dyDescent="0.3">
      <c r="C4" s="30" t="s">
        <v>411</v>
      </c>
      <c r="D4" s="5" t="s">
        <v>413</v>
      </c>
      <c r="E4" s="5" t="s">
        <v>414</v>
      </c>
    </row>
    <row r="5" spans="1:8" x14ac:dyDescent="0.25">
      <c r="A5" s="185"/>
      <c r="B5" s="170" t="s">
        <v>0</v>
      </c>
      <c r="C5" s="164" t="s">
        <v>398</v>
      </c>
      <c r="D5" s="166" t="s">
        <v>428</v>
      </c>
      <c r="E5" s="166" t="s">
        <v>427</v>
      </c>
      <c r="F5" s="177" t="s">
        <v>399</v>
      </c>
      <c r="G5" s="184" t="s">
        <v>405</v>
      </c>
      <c r="H5" s="184" t="s">
        <v>406</v>
      </c>
    </row>
    <row r="6" spans="1:8" ht="15.75" thickBot="1" x14ac:dyDescent="0.3">
      <c r="A6" s="186"/>
      <c r="B6" s="171"/>
      <c r="C6" s="165"/>
      <c r="D6" s="167"/>
      <c r="E6" s="167"/>
      <c r="F6" s="178"/>
      <c r="G6" s="184"/>
      <c r="H6" s="184"/>
    </row>
    <row r="7" spans="1:8" ht="15.75" thickBot="1" x14ac:dyDescent="0.3">
      <c r="A7" s="60"/>
      <c r="B7" s="169" t="s">
        <v>1</v>
      </c>
      <c r="C7" s="169"/>
      <c r="D7" s="169"/>
      <c r="E7" s="169"/>
      <c r="G7" s="1"/>
      <c r="H7" s="1"/>
    </row>
    <row r="8" spans="1:8" s="13" customFormat="1" ht="15.75" thickBot="1" x14ac:dyDescent="0.3">
      <c r="A8" s="62">
        <v>1</v>
      </c>
      <c r="B8" s="63" t="s">
        <v>2</v>
      </c>
      <c r="C8" s="147">
        <v>226</v>
      </c>
      <c r="D8" s="154">
        <v>247</v>
      </c>
      <c r="E8" s="44">
        <v>241.5</v>
      </c>
      <c r="F8" s="6">
        <f>(C8+D8+E8)/3</f>
        <v>238.16666666666666</v>
      </c>
      <c r="G8" s="7">
        <f>IF(F8=0,0,STDEVA(C8:E8))</f>
        <v>10.889597482613089</v>
      </c>
      <c r="H8" s="7">
        <f>G8/F8*100</f>
        <v>4.5722592649180225</v>
      </c>
    </row>
    <row r="9" spans="1:8" s="13" customFormat="1" ht="15.75" thickBot="1" x14ac:dyDescent="0.3">
      <c r="A9" s="62">
        <v>2</v>
      </c>
      <c r="B9" s="63" t="s">
        <v>3</v>
      </c>
      <c r="C9" s="148">
        <v>321</v>
      </c>
      <c r="D9" s="155">
        <v>350</v>
      </c>
      <c r="E9" s="44">
        <v>342.3</v>
      </c>
      <c r="F9" s="6">
        <f t="shared" ref="F9:F49" si="0">(C9+D9+E9)/3</f>
        <v>337.76666666666665</v>
      </c>
      <c r="G9" s="7">
        <f t="shared" ref="G9:G71" si="1">IF(F9=0,0,STDEVA(C9:E9))</f>
        <v>15.022094838381676</v>
      </c>
      <c r="H9" s="7">
        <f t="shared" ref="H9:H57" si="2">G9/F9*100</f>
        <v>4.4474770073171843</v>
      </c>
    </row>
    <row r="10" spans="1:8" s="13" customFormat="1" ht="15.75" thickBot="1" x14ac:dyDescent="0.3">
      <c r="A10" s="62">
        <v>3</v>
      </c>
      <c r="B10" s="63" t="s">
        <v>4</v>
      </c>
      <c r="C10" s="148">
        <v>605</v>
      </c>
      <c r="D10" s="155">
        <v>660</v>
      </c>
      <c r="E10" s="44">
        <v>689.85</v>
      </c>
      <c r="F10" s="6">
        <f t="shared" si="0"/>
        <v>651.61666666666667</v>
      </c>
      <c r="G10" s="7">
        <f t="shared" si="1"/>
        <v>43.041733623697525</v>
      </c>
      <c r="H10" s="7">
        <f t="shared" si="2"/>
        <v>6.6053764161491975</v>
      </c>
    </row>
    <row r="11" spans="1:8" s="13" customFormat="1" ht="15.75" thickBot="1" x14ac:dyDescent="0.3">
      <c r="A11" s="62">
        <v>4</v>
      </c>
      <c r="B11" s="63" t="s">
        <v>5</v>
      </c>
      <c r="C11" s="148">
        <v>983</v>
      </c>
      <c r="D11" s="155">
        <v>1070</v>
      </c>
      <c r="E11" s="44">
        <v>1115.0999999999999</v>
      </c>
      <c r="F11" s="47">
        <f t="shared" si="0"/>
        <v>1056.0333333333333</v>
      </c>
      <c r="G11" s="7">
        <f t="shared" si="1"/>
        <v>67.148368061579333</v>
      </c>
      <c r="H11" s="7">
        <f t="shared" si="2"/>
        <v>6.3585462638407257</v>
      </c>
    </row>
    <row r="12" spans="1:8" s="13" customFormat="1" ht="15.75" thickBot="1" x14ac:dyDescent="0.3">
      <c r="A12" s="62">
        <v>5</v>
      </c>
      <c r="B12" s="63" t="s">
        <v>6</v>
      </c>
      <c r="C12" s="148">
        <v>378</v>
      </c>
      <c r="D12" s="155">
        <v>410</v>
      </c>
      <c r="E12" s="44">
        <v>426.3</v>
      </c>
      <c r="F12" s="47">
        <f t="shared" si="0"/>
        <v>404.76666666666665</v>
      </c>
      <c r="G12" s="7">
        <f t="shared" si="1"/>
        <v>24.571596068089136</v>
      </c>
      <c r="H12" s="7">
        <f t="shared" si="2"/>
        <v>6.070558198490275</v>
      </c>
    </row>
    <row r="13" spans="1:8" s="13" customFormat="1" ht="15.75" thickBot="1" x14ac:dyDescent="0.3">
      <c r="A13" s="62">
        <v>6</v>
      </c>
      <c r="B13" s="63" t="s">
        <v>7</v>
      </c>
      <c r="C13" s="148">
        <v>1173</v>
      </c>
      <c r="D13" s="155">
        <v>1280</v>
      </c>
      <c r="E13" s="44">
        <v>1345.05</v>
      </c>
      <c r="F13" s="47">
        <f t="shared" si="0"/>
        <v>1266.0166666666667</v>
      </c>
      <c r="G13" s="7">
        <f t="shared" si="1"/>
        <v>86.873188230508333</v>
      </c>
      <c r="H13" s="7">
        <f t="shared" si="2"/>
        <v>6.861930851134793</v>
      </c>
    </row>
    <row r="14" spans="1:8" s="13" customFormat="1" ht="15.75" thickBot="1" x14ac:dyDescent="0.3">
      <c r="A14" s="62">
        <v>7</v>
      </c>
      <c r="B14" s="63" t="s">
        <v>8</v>
      </c>
      <c r="C14" s="148">
        <v>624</v>
      </c>
      <c r="D14" s="155">
        <v>680</v>
      </c>
      <c r="E14" s="44">
        <v>691.95</v>
      </c>
      <c r="F14" s="47">
        <f t="shared" si="0"/>
        <v>665.31666666666672</v>
      </c>
      <c r="G14" s="7">
        <f t="shared" si="1"/>
        <v>36.276725780220772</v>
      </c>
      <c r="H14" s="7">
        <f t="shared" si="2"/>
        <v>5.4525502813528544</v>
      </c>
    </row>
    <row r="15" spans="1:8" s="13" customFormat="1" ht="15.75" thickBot="1" x14ac:dyDescent="0.3">
      <c r="A15" s="62">
        <v>8</v>
      </c>
      <c r="B15" s="63" t="s">
        <v>9</v>
      </c>
      <c r="C15" s="148">
        <v>624</v>
      </c>
      <c r="D15" s="155">
        <v>680</v>
      </c>
      <c r="E15" s="44">
        <v>691.95</v>
      </c>
      <c r="F15" s="47">
        <f t="shared" si="0"/>
        <v>665.31666666666672</v>
      </c>
      <c r="G15" s="7">
        <f t="shared" si="1"/>
        <v>36.276725780220772</v>
      </c>
      <c r="H15" s="7">
        <f t="shared" si="2"/>
        <v>5.4525502813528544</v>
      </c>
    </row>
    <row r="16" spans="1:8" s="13" customFormat="1" ht="15.75" thickBot="1" x14ac:dyDescent="0.3">
      <c r="A16" s="62">
        <v>9</v>
      </c>
      <c r="B16" s="63" t="s">
        <v>10</v>
      </c>
      <c r="C16" s="148">
        <v>624</v>
      </c>
      <c r="D16" s="155">
        <v>680</v>
      </c>
      <c r="E16" s="44">
        <v>691.85</v>
      </c>
      <c r="F16" s="47">
        <f t="shared" si="0"/>
        <v>665.2833333333333</v>
      </c>
      <c r="G16" s="7">
        <f t="shared" si="1"/>
        <v>36.240044609979911</v>
      </c>
      <c r="H16" s="7">
        <f t="shared" si="2"/>
        <v>5.4473098594553573</v>
      </c>
    </row>
    <row r="17" spans="1:8" s="13" customFormat="1" ht="15.75" thickBot="1" x14ac:dyDescent="0.3">
      <c r="A17" s="62">
        <v>10</v>
      </c>
      <c r="B17" s="63" t="s">
        <v>11</v>
      </c>
      <c r="C17" s="148">
        <v>549</v>
      </c>
      <c r="D17" s="155">
        <v>600</v>
      </c>
      <c r="E17" s="44">
        <v>561.75</v>
      </c>
      <c r="F17" s="47">
        <f t="shared" si="0"/>
        <v>570.25</v>
      </c>
      <c r="G17" s="7">
        <f t="shared" si="1"/>
        <v>26.541241493193194</v>
      </c>
      <c r="H17" s="7">
        <f t="shared" si="2"/>
        <v>4.6543167896875399</v>
      </c>
    </row>
    <row r="18" spans="1:8" s="13" customFormat="1" ht="15.75" thickBot="1" x14ac:dyDescent="0.3">
      <c r="A18" s="62">
        <v>11</v>
      </c>
      <c r="B18" s="63" t="s">
        <v>12</v>
      </c>
      <c r="C18" s="148">
        <v>471</v>
      </c>
      <c r="D18" s="155">
        <v>515</v>
      </c>
      <c r="E18" s="44">
        <v>544.95000000000005</v>
      </c>
      <c r="F18" s="47">
        <f t="shared" si="0"/>
        <v>510.31666666666666</v>
      </c>
      <c r="G18" s="7">
        <f t="shared" si="1"/>
        <v>37.196785255359565</v>
      </c>
      <c r="H18" s="7">
        <f t="shared" si="2"/>
        <v>7.2889614792173942</v>
      </c>
    </row>
    <row r="19" spans="1:8" s="13" customFormat="1" ht="57.75" customHeight="1" x14ac:dyDescent="0.25">
      <c r="A19" s="61"/>
      <c r="B19" s="66" t="s">
        <v>13</v>
      </c>
      <c r="C19" s="67"/>
      <c r="D19" s="32"/>
      <c r="E19" s="8"/>
      <c r="F19" s="38"/>
      <c r="G19" s="8"/>
      <c r="H19" s="8"/>
    </row>
    <row r="20" spans="1:8" s="13" customFormat="1" x14ac:dyDescent="0.25">
      <c r="A20" s="187">
        <v>12</v>
      </c>
      <c r="B20" s="71" t="s">
        <v>14</v>
      </c>
      <c r="C20" s="172">
        <v>6196</v>
      </c>
      <c r="D20" s="161">
        <v>6750</v>
      </c>
      <c r="E20" s="168">
        <v>6956.25</v>
      </c>
      <c r="F20" s="179">
        <f>(C20+D20+E20)/3</f>
        <v>6634.083333333333</v>
      </c>
      <c r="G20" s="183">
        <f>IF(F20=0,0,STDEVA(C20:E24))</f>
        <v>393.15711977952702</v>
      </c>
      <c r="H20" s="183">
        <f t="shared" si="2"/>
        <v>5.926321693972195</v>
      </c>
    </row>
    <row r="21" spans="1:8" s="13" customFormat="1" x14ac:dyDescent="0.25">
      <c r="A21" s="188"/>
      <c r="B21" s="72" t="s">
        <v>15</v>
      </c>
      <c r="C21" s="173"/>
      <c r="D21" s="162"/>
      <c r="E21" s="168"/>
      <c r="F21" s="180"/>
      <c r="G21" s="183"/>
      <c r="H21" s="183"/>
    </row>
    <row r="22" spans="1:8" s="13" customFormat="1" x14ac:dyDescent="0.25">
      <c r="A22" s="188"/>
      <c r="B22" s="72" t="s">
        <v>16</v>
      </c>
      <c r="C22" s="173"/>
      <c r="D22" s="162"/>
      <c r="E22" s="168"/>
      <c r="F22" s="180"/>
      <c r="G22" s="183"/>
      <c r="H22" s="183"/>
    </row>
    <row r="23" spans="1:8" s="13" customFormat="1" ht="30" x14ac:dyDescent="0.25">
      <c r="A23" s="188"/>
      <c r="B23" s="72" t="s">
        <v>17</v>
      </c>
      <c r="C23" s="173"/>
      <c r="D23" s="162"/>
      <c r="E23" s="168"/>
      <c r="F23" s="180"/>
      <c r="G23" s="183"/>
      <c r="H23" s="183"/>
    </row>
    <row r="24" spans="1:8" s="13" customFormat="1" x14ac:dyDescent="0.25">
      <c r="A24" s="189"/>
      <c r="B24" s="73" t="s">
        <v>18</v>
      </c>
      <c r="C24" s="174"/>
      <c r="D24" s="163"/>
      <c r="E24" s="168"/>
      <c r="F24" s="181"/>
      <c r="G24" s="183"/>
      <c r="H24" s="183"/>
    </row>
    <row r="25" spans="1:8" s="13" customFormat="1" x14ac:dyDescent="0.25">
      <c r="A25" s="49">
        <v>13</v>
      </c>
      <c r="B25" s="73" t="s">
        <v>19</v>
      </c>
      <c r="C25" s="52">
        <v>224</v>
      </c>
      <c r="D25" s="145">
        <v>250</v>
      </c>
      <c r="E25" s="31">
        <v>291.89999999999998</v>
      </c>
      <c r="F25" s="47">
        <f t="shared" si="0"/>
        <v>255.29999999999998</v>
      </c>
      <c r="G25" s="7">
        <f t="shared" si="1"/>
        <v>34.258867465227134</v>
      </c>
      <c r="H25" s="7">
        <f t="shared" si="2"/>
        <v>13.419062853594649</v>
      </c>
    </row>
    <row r="26" spans="1:8" s="13" customFormat="1" x14ac:dyDescent="0.25">
      <c r="A26" s="49">
        <v>14</v>
      </c>
      <c r="B26" s="63" t="s">
        <v>20</v>
      </c>
      <c r="C26" s="52">
        <v>280</v>
      </c>
      <c r="D26" s="145">
        <v>310</v>
      </c>
      <c r="E26" s="46">
        <v>304.5</v>
      </c>
      <c r="F26" s="47">
        <f t="shared" si="0"/>
        <v>298.16666666666669</v>
      </c>
      <c r="G26" s="7">
        <f t="shared" si="1"/>
        <v>15.971328477410179</v>
      </c>
      <c r="H26" s="7">
        <f t="shared" si="2"/>
        <v>5.3565103892935193</v>
      </c>
    </row>
    <row r="27" spans="1:8" s="13" customFormat="1" x14ac:dyDescent="0.25">
      <c r="A27" s="49">
        <v>15</v>
      </c>
      <c r="B27" s="63" t="s">
        <v>21</v>
      </c>
      <c r="C27" s="52">
        <v>576</v>
      </c>
      <c r="D27" s="145">
        <v>630</v>
      </c>
      <c r="E27" s="46">
        <v>654.15</v>
      </c>
      <c r="F27" s="47">
        <f t="shared" si="0"/>
        <v>620.05000000000007</v>
      </c>
      <c r="G27" s="7">
        <f t="shared" si="1"/>
        <v>40.013841355211063</v>
      </c>
      <c r="H27" s="7">
        <f t="shared" si="2"/>
        <v>6.4533249504412638</v>
      </c>
    </row>
    <row r="28" spans="1:8" s="13" customFormat="1" x14ac:dyDescent="0.25">
      <c r="A28" s="49">
        <v>16</v>
      </c>
      <c r="B28" s="63" t="s">
        <v>22</v>
      </c>
      <c r="C28" s="52">
        <v>1130</v>
      </c>
      <c r="D28" s="145">
        <v>1230</v>
      </c>
      <c r="E28" s="46">
        <v>1252.6500000000001</v>
      </c>
      <c r="F28" s="47">
        <f t="shared" si="0"/>
        <v>1204.2166666666667</v>
      </c>
      <c r="G28" s="7">
        <f t="shared" si="1"/>
        <v>65.263625652681426</v>
      </c>
      <c r="H28" s="7">
        <f t="shared" si="2"/>
        <v>5.419591628251955</v>
      </c>
    </row>
    <row r="29" spans="1:8" s="13" customFormat="1" ht="15.75" thickBot="1" x14ac:dyDescent="0.3">
      <c r="A29" s="11">
        <v>17</v>
      </c>
      <c r="B29" s="36" t="s">
        <v>23</v>
      </c>
      <c r="C29" s="52">
        <v>451</v>
      </c>
      <c r="D29" s="141">
        <v>491</v>
      </c>
      <c r="E29" s="46">
        <v>619.5</v>
      </c>
      <c r="F29" s="47">
        <f t="shared" si="0"/>
        <v>520.5</v>
      </c>
      <c r="G29" s="7">
        <f t="shared" si="1"/>
        <v>88.038343918999288</v>
      </c>
      <c r="H29" s="7">
        <f t="shared" si="2"/>
        <v>16.91418711219967</v>
      </c>
    </row>
    <row r="30" spans="1:8" s="13" customFormat="1" ht="56.25" customHeight="1" x14ac:dyDescent="0.25">
      <c r="A30" s="18"/>
      <c r="B30" s="66" t="s">
        <v>24</v>
      </c>
      <c r="C30" s="67"/>
      <c r="D30" s="32"/>
      <c r="E30" s="8"/>
      <c r="F30" s="38"/>
      <c r="G30" s="8"/>
      <c r="H30" s="8"/>
    </row>
    <row r="31" spans="1:8" s="13" customFormat="1" x14ac:dyDescent="0.25">
      <c r="A31" s="190">
        <v>18</v>
      </c>
      <c r="B31" s="71" t="s">
        <v>25</v>
      </c>
      <c r="C31" s="175">
        <v>6413</v>
      </c>
      <c r="D31" s="161">
        <v>6985</v>
      </c>
      <c r="E31" s="168">
        <v>7908.6</v>
      </c>
      <c r="F31" s="179">
        <f t="shared" si="0"/>
        <v>7102.2</v>
      </c>
      <c r="G31" s="183">
        <f t="shared" si="1"/>
        <v>754.65669015784943</v>
      </c>
      <c r="H31" s="183">
        <f t="shared" si="2"/>
        <v>10.625675004334564</v>
      </c>
    </row>
    <row r="32" spans="1:8" s="13" customFormat="1" x14ac:dyDescent="0.25">
      <c r="A32" s="190"/>
      <c r="B32" s="72" t="s">
        <v>26</v>
      </c>
      <c r="C32" s="175"/>
      <c r="D32" s="162"/>
      <c r="E32" s="168"/>
      <c r="F32" s="180"/>
      <c r="G32" s="183"/>
      <c r="H32" s="183"/>
    </row>
    <row r="33" spans="1:8" s="13" customFormat="1" x14ac:dyDescent="0.25">
      <c r="A33" s="190"/>
      <c r="B33" s="72" t="s">
        <v>27</v>
      </c>
      <c r="C33" s="175"/>
      <c r="D33" s="162"/>
      <c r="E33" s="168"/>
      <c r="F33" s="180"/>
      <c r="G33" s="183"/>
      <c r="H33" s="183"/>
    </row>
    <row r="34" spans="1:8" s="13" customFormat="1" ht="30" x14ac:dyDescent="0.25">
      <c r="A34" s="190"/>
      <c r="B34" s="72" t="s">
        <v>28</v>
      </c>
      <c r="C34" s="175"/>
      <c r="D34" s="162"/>
      <c r="E34" s="168"/>
      <c r="F34" s="180"/>
      <c r="G34" s="183"/>
      <c r="H34" s="183"/>
    </row>
    <row r="35" spans="1:8" s="13" customFormat="1" x14ac:dyDescent="0.25">
      <c r="A35" s="190"/>
      <c r="B35" s="73" t="s">
        <v>29</v>
      </c>
      <c r="C35" s="175"/>
      <c r="D35" s="163"/>
      <c r="E35" s="168"/>
      <c r="F35" s="181"/>
      <c r="G35" s="183"/>
      <c r="H35" s="183"/>
    </row>
    <row r="36" spans="1:8" s="13" customFormat="1" x14ac:dyDescent="0.25">
      <c r="A36" s="62">
        <v>19</v>
      </c>
      <c r="B36" s="73" t="s">
        <v>30</v>
      </c>
      <c r="C36" s="52">
        <v>224</v>
      </c>
      <c r="D36" s="65">
        <v>244</v>
      </c>
      <c r="E36" s="31">
        <v>291.89999999999998</v>
      </c>
      <c r="F36" s="47">
        <f>(C36+D36+E36)/3</f>
        <v>253.29999999999998</v>
      </c>
      <c r="G36" s="7">
        <f t="shared" si="1"/>
        <v>34.892262752650289</v>
      </c>
      <c r="H36" s="7">
        <f t="shared" si="2"/>
        <v>13.77507412264125</v>
      </c>
    </row>
    <row r="37" spans="1:8" s="13" customFormat="1" x14ac:dyDescent="0.25">
      <c r="A37" s="62">
        <v>20</v>
      </c>
      <c r="B37" s="63" t="s">
        <v>31</v>
      </c>
      <c r="C37" s="64">
        <v>227</v>
      </c>
      <c r="D37" s="65">
        <v>247</v>
      </c>
      <c r="E37" s="46">
        <v>246.75</v>
      </c>
      <c r="F37" s="47">
        <f>(C37+D37+E37)/3</f>
        <v>240.25</v>
      </c>
      <c r="G37" s="7">
        <f t="shared" si="1"/>
        <v>11.475517417528501</v>
      </c>
      <c r="H37" s="7">
        <f t="shared" si="2"/>
        <v>4.7764900801367327</v>
      </c>
    </row>
    <row r="38" spans="1:8" s="13" customFormat="1" x14ac:dyDescent="0.25">
      <c r="A38" s="62">
        <v>21</v>
      </c>
      <c r="B38" s="63" t="s">
        <v>32</v>
      </c>
      <c r="C38" s="143">
        <v>1130</v>
      </c>
      <c r="D38" s="65">
        <v>1230</v>
      </c>
      <c r="E38" s="46">
        <v>1321.95</v>
      </c>
      <c r="F38" s="47">
        <f t="shared" si="0"/>
        <v>1227.3166666666666</v>
      </c>
      <c r="G38" s="7">
        <f t="shared" si="1"/>
        <v>96.003129289275449</v>
      </c>
      <c r="H38" s="7">
        <f t="shared" si="2"/>
        <v>7.8221971473764276</v>
      </c>
    </row>
    <row r="39" spans="1:8" s="13" customFormat="1" ht="49.5" customHeight="1" x14ac:dyDescent="0.25">
      <c r="A39" s="68"/>
      <c r="B39" s="69" t="s">
        <v>33</v>
      </c>
      <c r="C39" s="67"/>
      <c r="D39" s="32"/>
      <c r="E39" s="8"/>
      <c r="F39" s="38"/>
      <c r="G39" s="8"/>
      <c r="H39" s="8"/>
    </row>
    <row r="40" spans="1:8" s="13" customFormat="1" x14ac:dyDescent="0.25">
      <c r="A40" s="190">
        <v>22</v>
      </c>
      <c r="B40" s="71" t="s">
        <v>34</v>
      </c>
      <c r="C40" s="176">
        <v>5570</v>
      </c>
      <c r="D40" s="161">
        <v>6070</v>
      </c>
      <c r="E40" s="168">
        <v>6056.4</v>
      </c>
      <c r="F40" s="179">
        <f t="shared" si="0"/>
        <v>5898.8</v>
      </c>
      <c r="G40" s="183">
        <f t="shared" si="1"/>
        <v>284.83033546306115</v>
      </c>
      <c r="H40" s="183">
        <f t="shared" si="2"/>
        <v>4.8286148956238746</v>
      </c>
    </row>
    <row r="41" spans="1:8" s="13" customFormat="1" x14ac:dyDescent="0.25">
      <c r="A41" s="190"/>
      <c r="B41" s="72" t="s">
        <v>407</v>
      </c>
      <c r="C41" s="176"/>
      <c r="D41" s="162"/>
      <c r="E41" s="168"/>
      <c r="F41" s="180"/>
      <c r="G41" s="183"/>
      <c r="H41" s="183"/>
    </row>
    <row r="42" spans="1:8" s="13" customFormat="1" x14ac:dyDescent="0.25">
      <c r="A42" s="190"/>
      <c r="B42" s="72" t="s">
        <v>35</v>
      </c>
      <c r="C42" s="176"/>
      <c r="D42" s="162"/>
      <c r="E42" s="168"/>
      <c r="F42" s="180"/>
      <c r="G42" s="183"/>
      <c r="H42" s="183"/>
    </row>
    <row r="43" spans="1:8" s="13" customFormat="1" ht="30" x14ac:dyDescent="0.25">
      <c r="A43" s="190"/>
      <c r="B43" s="72" t="s">
        <v>36</v>
      </c>
      <c r="C43" s="176"/>
      <c r="D43" s="162"/>
      <c r="E43" s="168"/>
      <c r="F43" s="180"/>
      <c r="G43" s="183"/>
      <c r="H43" s="183"/>
    </row>
    <row r="44" spans="1:8" s="13" customFormat="1" ht="18" customHeight="1" x14ac:dyDescent="0.25">
      <c r="A44" s="190"/>
      <c r="B44" s="73" t="s">
        <v>37</v>
      </c>
      <c r="C44" s="176"/>
      <c r="D44" s="163"/>
      <c r="E44" s="168"/>
      <c r="F44" s="181"/>
      <c r="G44" s="183"/>
      <c r="H44" s="183"/>
    </row>
    <row r="45" spans="1:8" s="13" customFormat="1" x14ac:dyDescent="0.25">
      <c r="A45" s="62">
        <v>23</v>
      </c>
      <c r="B45" s="73" t="s">
        <v>38</v>
      </c>
      <c r="C45" s="64">
        <v>356</v>
      </c>
      <c r="D45" s="65">
        <v>390</v>
      </c>
      <c r="E45" s="44">
        <v>605.85</v>
      </c>
      <c r="F45" s="47">
        <f t="shared" si="0"/>
        <v>450.61666666666662</v>
      </c>
      <c r="G45" s="7">
        <f t="shared" si="1"/>
        <v>135.50660807995081</v>
      </c>
      <c r="H45" s="7">
        <f t="shared" si="2"/>
        <v>30.071370657976288</v>
      </c>
    </row>
    <row r="46" spans="1:8" s="13" customFormat="1" x14ac:dyDescent="0.25">
      <c r="A46" s="62">
        <v>24</v>
      </c>
      <c r="B46" s="63" t="s">
        <v>39</v>
      </c>
      <c r="C46" s="64">
        <v>280</v>
      </c>
      <c r="D46" s="65">
        <v>280</v>
      </c>
      <c r="E46" s="44">
        <v>304.5</v>
      </c>
      <c r="F46" s="47">
        <f t="shared" si="0"/>
        <v>288.16666666666669</v>
      </c>
      <c r="G46" s="7">
        <f t="shared" si="1"/>
        <v>14.145081595145831</v>
      </c>
      <c r="H46" s="7">
        <f t="shared" si="2"/>
        <v>4.9086460133530929</v>
      </c>
    </row>
    <row r="47" spans="1:8" s="13" customFormat="1" ht="15.75" thickBot="1" x14ac:dyDescent="0.3">
      <c r="A47" s="42">
        <v>25</v>
      </c>
      <c r="B47" s="36" t="s">
        <v>40</v>
      </c>
      <c r="C47" s="64">
        <v>1130</v>
      </c>
      <c r="D47" s="65">
        <v>1130</v>
      </c>
      <c r="E47" s="44">
        <v>1308.3</v>
      </c>
      <c r="F47" s="47">
        <f t="shared" si="0"/>
        <v>1189.4333333333334</v>
      </c>
      <c r="G47" s="7">
        <f t="shared" si="1"/>
        <v>102.94155299651024</v>
      </c>
      <c r="H47" s="7">
        <f t="shared" si="2"/>
        <v>8.6546719443300937</v>
      </c>
    </row>
    <row r="48" spans="1:8" s="13" customFormat="1" x14ac:dyDescent="0.25">
      <c r="A48" s="18"/>
      <c r="B48" s="69" t="s">
        <v>41</v>
      </c>
      <c r="C48" s="54"/>
      <c r="D48" s="32"/>
      <c r="E48" s="8"/>
      <c r="F48" s="38"/>
      <c r="G48" s="8"/>
      <c r="H48" s="8"/>
    </row>
    <row r="49" spans="1:8" s="13" customFormat="1" x14ac:dyDescent="0.25">
      <c r="A49" s="182">
        <v>26</v>
      </c>
      <c r="B49" s="71" t="s">
        <v>42</v>
      </c>
      <c r="C49" s="176">
        <v>4516</v>
      </c>
      <c r="D49" s="161">
        <v>4920</v>
      </c>
      <c r="E49" s="168">
        <v>5032.6499999999996</v>
      </c>
      <c r="F49" s="179">
        <f t="shared" si="0"/>
        <v>4822.8833333333332</v>
      </c>
      <c r="G49" s="183">
        <f t="shared" si="1"/>
        <v>271.67175199739347</v>
      </c>
      <c r="H49" s="183">
        <f t="shared" si="2"/>
        <v>5.6329737466327572</v>
      </c>
    </row>
    <row r="50" spans="1:8" s="13" customFormat="1" x14ac:dyDescent="0.25">
      <c r="A50" s="182"/>
      <c r="B50" s="72" t="s">
        <v>43</v>
      </c>
      <c r="C50" s="176"/>
      <c r="D50" s="162"/>
      <c r="E50" s="168"/>
      <c r="F50" s="180"/>
      <c r="G50" s="183"/>
      <c r="H50" s="183"/>
    </row>
    <row r="51" spans="1:8" s="13" customFormat="1" x14ac:dyDescent="0.25">
      <c r="A51" s="182"/>
      <c r="B51" s="72" t="s">
        <v>44</v>
      </c>
      <c r="C51" s="176"/>
      <c r="D51" s="162"/>
      <c r="E51" s="168"/>
      <c r="F51" s="180"/>
      <c r="G51" s="183"/>
      <c r="H51" s="183"/>
    </row>
    <row r="52" spans="1:8" s="13" customFormat="1" x14ac:dyDescent="0.25">
      <c r="A52" s="182"/>
      <c r="B52" s="72" t="s">
        <v>45</v>
      </c>
      <c r="C52" s="176"/>
      <c r="D52" s="162"/>
      <c r="E52" s="168"/>
      <c r="F52" s="180"/>
      <c r="G52" s="183"/>
      <c r="H52" s="183"/>
    </row>
    <row r="53" spans="1:8" s="13" customFormat="1" x14ac:dyDescent="0.25">
      <c r="A53" s="182"/>
      <c r="B53" s="72" t="s">
        <v>46</v>
      </c>
      <c r="C53" s="176"/>
      <c r="D53" s="162"/>
      <c r="E53" s="168"/>
      <c r="F53" s="180"/>
      <c r="G53" s="183"/>
      <c r="H53" s="183"/>
    </row>
    <row r="54" spans="1:8" s="13" customFormat="1" x14ac:dyDescent="0.25">
      <c r="A54" s="182"/>
      <c r="B54" s="72" t="s">
        <v>47</v>
      </c>
      <c r="C54" s="176"/>
      <c r="D54" s="162"/>
      <c r="E54" s="168"/>
      <c r="F54" s="180"/>
      <c r="G54" s="183"/>
      <c r="H54" s="183"/>
    </row>
    <row r="55" spans="1:8" s="13" customFormat="1" x14ac:dyDescent="0.25">
      <c r="A55" s="182"/>
      <c r="B55" s="72" t="s">
        <v>48</v>
      </c>
      <c r="C55" s="176"/>
      <c r="D55" s="162"/>
      <c r="E55" s="168"/>
      <c r="F55" s="180"/>
      <c r="G55" s="183"/>
      <c r="H55" s="183"/>
    </row>
    <row r="56" spans="1:8" s="13" customFormat="1" ht="30" x14ac:dyDescent="0.25">
      <c r="A56" s="182"/>
      <c r="B56" s="73" t="s">
        <v>49</v>
      </c>
      <c r="C56" s="176"/>
      <c r="D56" s="163"/>
      <c r="E56" s="168"/>
      <c r="F56" s="181"/>
      <c r="G56" s="183"/>
      <c r="H56" s="183"/>
    </row>
    <row r="57" spans="1:8" s="13" customFormat="1" ht="15.75" thickBot="1" x14ac:dyDescent="0.3">
      <c r="A57" s="41">
        <v>27</v>
      </c>
      <c r="B57" s="36" t="s">
        <v>50</v>
      </c>
      <c r="C57" s="31">
        <v>1568</v>
      </c>
      <c r="D57" s="65">
        <v>1710</v>
      </c>
      <c r="E57" s="44">
        <v>1913.1</v>
      </c>
      <c r="F57" s="9">
        <f>(C57+D57+E57)/3</f>
        <v>1730.3666666666668</v>
      </c>
      <c r="G57" s="7">
        <f t="shared" si="1"/>
        <v>173.44913759754851</v>
      </c>
      <c r="H57" s="7">
        <f t="shared" si="2"/>
        <v>10.023837198139999</v>
      </c>
    </row>
    <row r="58" spans="1:8" s="13" customFormat="1" ht="15.75" thickBot="1" x14ac:dyDescent="0.3">
      <c r="A58" s="16"/>
      <c r="B58" s="37" t="s">
        <v>400</v>
      </c>
      <c r="C58" s="8"/>
      <c r="D58" s="8"/>
      <c r="E58" s="8"/>
      <c r="F58" s="8"/>
      <c r="G58" s="8"/>
      <c r="H58" s="8"/>
    </row>
    <row r="59" spans="1:8" s="13" customFormat="1" x14ac:dyDescent="0.25">
      <c r="A59" s="89" t="s">
        <v>400</v>
      </c>
      <c r="B59" s="93"/>
      <c r="C59" s="100">
        <f>SUM(C8:C57)</f>
        <v>36849</v>
      </c>
      <c r="D59" s="100">
        <f>SUM(D8:D57)</f>
        <v>40039</v>
      </c>
      <c r="E59" s="100">
        <f>SUM(E8:E57)</f>
        <v>42411.5</v>
      </c>
      <c r="F59" s="101">
        <f>(C59+D59+E59)/3</f>
        <v>39766.5</v>
      </c>
      <c r="G59" s="7"/>
      <c r="H59" s="7"/>
    </row>
    <row r="60" spans="1:8" s="15" customFormat="1" ht="15.75" thickBot="1" x14ac:dyDescent="0.3">
      <c r="B60" s="90"/>
      <c r="C60" s="91"/>
      <c r="D60" s="91"/>
      <c r="E60" s="91"/>
      <c r="G60" s="74"/>
      <c r="H60" s="45"/>
    </row>
    <row r="61" spans="1:8" s="13" customFormat="1" ht="45.75" thickBot="1" x14ac:dyDescent="0.3">
      <c r="A61" s="14"/>
      <c r="B61" s="10" t="s">
        <v>51</v>
      </c>
      <c r="C61" s="10" t="s">
        <v>52</v>
      </c>
      <c r="D61" s="14"/>
      <c r="E61" s="21"/>
      <c r="F61" s="12"/>
      <c r="G61" s="23"/>
      <c r="H61" s="7"/>
    </row>
    <row r="62" spans="1:8" s="13" customFormat="1" ht="42" customHeight="1" x14ac:dyDescent="0.25">
      <c r="A62" s="17"/>
      <c r="B62" s="78" t="s">
        <v>53</v>
      </c>
      <c r="C62" s="20"/>
      <c r="D62" s="17"/>
      <c r="E62" s="22"/>
      <c r="F62" s="18"/>
      <c r="G62" s="24"/>
      <c r="H62" s="19"/>
    </row>
    <row r="63" spans="1:8" s="13" customFormat="1" ht="15.75" thickBot="1" x14ac:dyDescent="0.3">
      <c r="A63" s="62">
        <v>1</v>
      </c>
      <c r="B63" s="79" t="s">
        <v>54</v>
      </c>
      <c r="C63" s="150">
        <v>1625.07</v>
      </c>
      <c r="D63" s="156">
        <v>1943.72</v>
      </c>
      <c r="E63" s="31">
        <v>2122.0500000000002</v>
      </c>
      <c r="F63" s="33">
        <f>(C63+D63+E63)/3</f>
        <v>1896.9466666666667</v>
      </c>
      <c r="G63" s="23">
        <f>IF(F63=0,0,STDEVA(C63:E63))</f>
        <v>251.76991208906065</v>
      </c>
      <c r="H63" s="7">
        <f t="shared" ref="H63:H126" si="3">G63/F63*100</f>
        <v>13.272376947290415</v>
      </c>
    </row>
    <row r="64" spans="1:8" s="13" customFormat="1" ht="15.75" thickBot="1" x14ac:dyDescent="0.3">
      <c r="A64" s="62">
        <v>2</v>
      </c>
      <c r="B64" s="79" t="s">
        <v>55</v>
      </c>
      <c r="C64" s="150">
        <v>1092.74</v>
      </c>
      <c r="D64" s="156">
        <v>1190.31</v>
      </c>
      <c r="E64" s="31">
        <v>1039.5</v>
      </c>
      <c r="F64" s="33">
        <f t="shared" ref="F64:F126" si="4">(C64+D64+E64)/3</f>
        <v>1107.5166666666667</v>
      </c>
      <c r="G64" s="23">
        <f t="shared" si="1"/>
        <v>76.48317745317155</v>
      </c>
      <c r="H64" s="7">
        <f t="shared" si="3"/>
        <v>6.9058263189271694</v>
      </c>
    </row>
    <row r="65" spans="1:13" s="13" customFormat="1" ht="15.75" thickBot="1" x14ac:dyDescent="0.3">
      <c r="A65" s="62">
        <v>3</v>
      </c>
      <c r="B65" s="79" t="s">
        <v>56</v>
      </c>
      <c r="C65" s="146">
        <v>217.41</v>
      </c>
      <c r="D65" s="153">
        <v>236.83</v>
      </c>
      <c r="E65" s="31">
        <v>276.14999999999998</v>
      </c>
      <c r="F65" s="33">
        <f t="shared" si="4"/>
        <v>243.46333333333334</v>
      </c>
      <c r="G65" s="23">
        <f t="shared" si="1"/>
        <v>29.926538946783214</v>
      </c>
      <c r="H65" s="7">
        <f t="shared" si="3"/>
        <v>12.292010684750563</v>
      </c>
    </row>
    <row r="66" spans="1:13" s="13" customFormat="1" ht="42.75" customHeight="1" x14ac:dyDescent="0.25">
      <c r="A66" s="80"/>
      <c r="B66" s="81" t="s">
        <v>57</v>
      </c>
      <c r="C66" s="40"/>
      <c r="D66" s="75"/>
      <c r="E66" s="32"/>
      <c r="F66" s="34"/>
      <c r="G66" s="25"/>
      <c r="H66" s="8"/>
    </row>
    <row r="67" spans="1:13" s="13" customFormat="1" x14ac:dyDescent="0.25">
      <c r="A67" s="62">
        <v>4</v>
      </c>
      <c r="B67" s="79" t="s">
        <v>58</v>
      </c>
      <c r="C67" s="64">
        <v>47.49</v>
      </c>
      <c r="D67" s="51">
        <v>51.73</v>
      </c>
      <c r="E67" s="31">
        <v>53.55</v>
      </c>
      <c r="F67" s="33">
        <f t="shared" si="4"/>
        <v>50.923333333333325</v>
      </c>
      <c r="G67" s="23">
        <f t="shared" si="1"/>
        <v>3.10949084792564</v>
      </c>
      <c r="H67" s="7">
        <f t="shared" si="3"/>
        <v>6.1062201634986719</v>
      </c>
      <c r="M67" s="31"/>
    </row>
    <row r="68" spans="1:13" s="13" customFormat="1" ht="0.75" customHeight="1" x14ac:dyDescent="0.25">
      <c r="A68" s="80"/>
      <c r="B68" s="81" t="s">
        <v>59</v>
      </c>
      <c r="C68" s="40"/>
      <c r="D68" s="75"/>
      <c r="E68" s="32"/>
      <c r="F68" s="34"/>
      <c r="G68" s="25"/>
      <c r="H68" s="8"/>
    </row>
    <row r="69" spans="1:13" s="13" customFormat="1" ht="15.75" hidden="1" thickBot="1" x14ac:dyDescent="0.3">
      <c r="A69" s="62">
        <v>5</v>
      </c>
      <c r="B69" s="79" t="s">
        <v>60</v>
      </c>
      <c r="C69" s="146"/>
      <c r="D69" s="153"/>
      <c r="E69" s="31"/>
      <c r="F69" s="33"/>
      <c r="G69" s="23">
        <f t="shared" si="1"/>
        <v>0</v>
      </c>
      <c r="H69" s="7" t="e">
        <f t="shared" si="3"/>
        <v>#DIV/0!</v>
      </c>
    </row>
    <row r="70" spans="1:13" s="13" customFormat="1" ht="15.75" hidden="1" thickBot="1" x14ac:dyDescent="0.3">
      <c r="A70" s="62">
        <v>6</v>
      </c>
      <c r="B70" s="79" t="s">
        <v>61</v>
      </c>
      <c r="C70" s="146"/>
      <c r="D70" s="153"/>
      <c r="E70" s="31"/>
      <c r="F70" s="33"/>
      <c r="G70" s="23">
        <f t="shared" si="1"/>
        <v>0</v>
      </c>
      <c r="H70" s="7" t="e">
        <f t="shared" si="3"/>
        <v>#DIV/0!</v>
      </c>
    </row>
    <row r="71" spans="1:13" s="13" customFormat="1" ht="15.75" hidden="1" thickBot="1" x14ac:dyDescent="0.3">
      <c r="A71" s="62">
        <v>7</v>
      </c>
      <c r="B71" s="79" t="s">
        <v>62</v>
      </c>
      <c r="C71" s="146"/>
      <c r="D71" s="153"/>
      <c r="E71" s="31"/>
      <c r="F71" s="33"/>
      <c r="G71" s="23">
        <f t="shared" si="1"/>
        <v>0</v>
      </c>
      <c r="H71" s="7" t="e">
        <f t="shared" si="3"/>
        <v>#DIV/0!</v>
      </c>
    </row>
    <row r="72" spans="1:13" s="13" customFormat="1" ht="48.75" customHeight="1" x14ac:dyDescent="0.25">
      <c r="A72" s="80"/>
      <c r="B72" s="81" t="s">
        <v>63</v>
      </c>
      <c r="C72" s="40"/>
      <c r="D72" s="75"/>
      <c r="E72" s="32"/>
      <c r="F72" s="34"/>
      <c r="G72" s="25"/>
      <c r="H72" s="8"/>
    </row>
    <row r="73" spans="1:13" s="13" customFormat="1" ht="15.75" thickBot="1" x14ac:dyDescent="0.3">
      <c r="A73" s="82">
        <v>5</v>
      </c>
      <c r="B73" s="83" t="s">
        <v>64</v>
      </c>
      <c r="C73" s="146">
        <v>82.88</v>
      </c>
      <c r="D73" s="153">
        <v>90.28</v>
      </c>
      <c r="E73" s="31">
        <v>72.45</v>
      </c>
      <c r="F73" s="33">
        <f t="shared" si="4"/>
        <v>81.87</v>
      </c>
      <c r="G73" s="23">
        <f t="shared" ref="G73:G136" si="5">IF(F73=0,0,STDEVA(C73:E73))</f>
        <v>8.9578066511842049</v>
      </c>
      <c r="H73" s="7">
        <f t="shared" si="3"/>
        <v>10.941500734315628</v>
      </c>
    </row>
    <row r="74" spans="1:13" s="13" customFormat="1" ht="15.75" thickBot="1" x14ac:dyDescent="0.3">
      <c r="A74" s="82">
        <v>6</v>
      </c>
      <c r="B74" s="79" t="s">
        <v>65</v>
      </c>
      <c r="C74" s="146">
        <v>19.940000000000001</v>
      </c>
      <c r="D74" s="153">
        <v>21.72</v>
      </c>
      <c r="E74" s="31">
        <v>26.25</v>
      </c>
      <c r="F74" s="33">
        <f t="shared" si="4"/>
        <v>22.636666666666667</v>
      </c>
      <c r="G74" s="23">
        <f t="shared" si="5"/>
        <v>3.253341871573519</v>
      </c>
      <c r="H74" s="7">
        <f t="shared" si="3"/>
        <v>14.37200061069144</v>
      </c>
    </row>
    <row r="75" spans="1:13" s="13" customFormat="1" ht="27.75" customHeight="1" thickBot="1" x14ac:dyDescent="0.3">
      <c r="A75" s="82">
        <v>7</v>
      </c>
      <c r="B75" s="79" t="s">
        <v>66</v>
      </c>
      <c r="C75" s="146">
        <v>6.61</v>
      </c>
      <c r="D75" s="153">
        <v>7.2</v>
      </c>
      <c r="E75" s="31">
        <v>10.5</v>
      </c>
      <c r="F75" s="33">
        <f t="shared" si="4"/>
        <v>8.1033333333333335</v>
      </c>
      <c r="G75" s="23">
        <f t="shared" si="5"/>
        <v>2.0964334793485175</v>
      </c>
      <c r="H75" s="7">
        <f t="shared" si="3"/>
        <v>25.871248202573234</v>
      </c>
    </row>
    <row r="76" spans="1:13" s="13" customFormat="1" ht="1.5" hidden="1" customHeight="1" thickBot="1" x14ac:dyDescent="0.3">
      <c r="A76" s="82">
        <v>11</v>
      </c>
      <c r="B76" s="79" t="s">
        <v>67</v>
      </c>
      <c r="C76" s="146"/>
      <c r="D76" s="153"/>
      <c r="E76" s="31"/>
      <c r="F76" s="33">
        <f t="shared" si="4"/>
        <v>0</v>
      </c>
      <c r="G76" s="23">
        <f t="shared" si="5"/>
        <v>0</v>
      </c>
      <c r="H76" s="7" t="e">
        <f t="shared" si="3"/>
        <v>#DIV/0!</v>
      </c>
    </row>
    <row r="77" spans="1:13" s="13" customFormat="1" ht="29.25" customHeight="1" thickBot="1" x14ac:dyDescent="0.3">
      <c r="A77" s="82">
        <v>8</v>
      </c>
      <c r="B77" s="84" t="s">
        <v>68</v>
      </c>
      <c r="C77" s="146">
        <v>18.14</v>
      </c>
      <c r="D77" s="153">
        <v>19.760000000000002</v>
      </c>
      <c r="E77" s="31">
        <v>27.3</v>
      </c>
      <c r="F77" s="33">
        <f t="shared" si="4"/>
        <v>21.733333333333334</v>
      </c>
      <c r="G77" s="23">
        <f t="shared" si="5"/>
        <v>4.8884489701063094</v>
      </c>
      <c r="H77" s="7">
        <f t="shared" si="3"/>
        <v>22.492863359384856</v>
      </c>
    </row>
    <row r="78" spans="1:13" s="13" customFormat="1" ht="15.75" thickBot="1" x14ac:dyDescent="0.3">
      <c r="A78" s="82">
        <v>9</v>
      </c>
      <c r="B78" s="84" t="s">
        <v>69</v>
      </c>
      <c r="C78" s="146">
        <v>10.42</v>
      </c>
      <c r="D78" s="153">
        <v>11.35</v>
      </c>
      <c r="E78" s="31">
        <v>9.4499999999999993</v>
      </c>
      <c r="F78" s="33">
        <f t="shared" si="4"/>
        <v>10.406666666666666</v>
      </c>
      <c r="G78" s="23">
        <f t="shared" si="5"/>
        <v>0.95007017284689743</v>
      </c>
      <c r="H78" s="7">
        <f t="shared" si="3"/>
        <v>9.1294379197331583</v>
      </c>
    </row>
    <row r="79" spans="1:13" s="13" customFormat="1" ht="15.75" thickBot="1" x14ac:dyDescent="0.3">
      <c r="A79" s="82">
        <v>10</v>
      </c>
      <c r="B79" s="84" t="s">
        <v>70</v>
      </c>
      <c r="C79" s="146">
        <v>3.7</v>
      </c>
      <c r="D79" s="153">
        <v>4.03</v>
      </c>
      <c r="E79" s="31">
        <v>5.25</v>
      </c>
      <c r="F79" s="33">
        <f t="shared" si="4"/>
        <v>4.3266666666666671</v>
      </c>
      <c r="G79" s="23">
        <f t="shared" si="5"/>
        <v>0.81647616825804348</v>
      </c>
      <c r="H79" s="7">
        <f t="shared" si="3"/>
        <v>18.870789713205934</v>
      </c>
    </row>
    <row r="80" spans="1:13" s="13" customFormat="1" ht="15.75" thickBot="1" x14ac:dyDescent="0.3">
      <c r="A80" s="82">
        <v>11</v>
      </c>
      <c r="B80" s="84" t="s">
        <v>71</v>
      </c>
      <c r="C80" s="146">
        <v>8.06</v>
      </c>
      <c r="D80" s="153">
        <v>8.7799999999999994</v>
      </c>
      <c r="E80" s="31">
        <v>12.6</v>
      </c>
      <c r="F80" s="33">
        <f t="shared" si="4"/>
        <v>9.8133333333333326</v>
      </c>
      <c r="G80" s="23">
        <f t="shared" si="5"/>
        <v>2.4400273222514048</v>
      </c>
      <c r="H80" s="7">
        <f t="shared" si="3"/>
        <v>24.864408854464045</v>
      </c>
    </row>
    <row r="81" spans="1:8" s="13" customFormat="1" ht="15.75" thickBot="1" x14ac:dyDescent="0.3">
      <c r="A81" s="82">
        <v>12</v>
      </c>
      <c r="B81" s="84" t="s">
        <v>72</v>
      </c>
      <c r="C81" s="146">
        <v>8.51</v>
      </c>
      <c r="D81" s="153">
        <v>9.27</v>
      </c>
      <c r="E81" s="31">
        <v>12.6</v>
      </c>
      <c r="F81" s="33">
        <f t="shared" si="4"/>
        <v>10.126666666666667</v>
      </c>
      <c r="G81" s="23">
        <f t="shared" si="5"/>
        <v>2.175415669092521</v>
      </c>
      <c r="H81" s="7">
        <f t="shared" si="3"/>
        <v>21.482050715199353</v>
      </c>
    </row>
    <row r="82" spans="1:8" s="13" customFormat="1" ht="15.75" thickBot="1" x14ac:dyDescent="0.3">
      <c r="A82" s="82">
        <v>13</v>
      </c>
      <c r="B82" s="84" t="s">
        <v>73</v>
      </c>
      <c r="C82" s="146">
        <v>19.149999999999999</v>
      </c>
      <c r="D82" s="153">
        <v>20.86</v>
      </c>
      <c r="E82" s="31">
        <v>26.25</v>
      </c>
      <c r="F82" s="33">
        <f t="shared" si="4"/>
        <v>22.086666666666662</v>
      </c>
      <c r="G82" s="23">
        <f t="shared" si="5"/>
        <v>3.7055408961895639</v>
      </c>
      <c r="H82" s="7">
        <f t="shared" si="3"/>
        <v>16.777275412871557</v>
      </c>
    </row>
    <row r="83" spans="1:8" s="13" customFormat="1" ht="15.75" thickBot="1" x14ac:dyDescent="0.3">
      <c r="A83" s="82">
        <v>14</v>
      </c>
      <c r="B83" s="84" t="s">
        <v>74</v>
      </c>
      <c r="C83" s="146">
        <v>156.35</v>
      </c>
      <c r="D83" s="153">
        <v>170.31</v>
      </c>
      <c r="E83" s="31">
        <v>227.85</v>
      </c>
      <c r="F83" s="33">
        <f t="shared" si="4"/>
        <v>184.83666666666667</v>
      </c>
      <c r="G83" s="23">
        <f t="shared" si="5"/>
        <v>37.898951612588625</v>
      </c>
      <c r="H83" s="7">
        <f t="shared" si="3"/>
        <v>20.504022441031879</v>
      </c>
    </row>
    <row r="84" spans="1:8" s="13" customFormat="1" ht="15.75" thickBot="1" x14ac:dyDescent="0.3">
      <c r="A84" s="82">
        <v>15</v>
      </c>
      <c r="B84" s="84" t="s">
        <v>75</v>
      </c>
      <c r="C84" s="146">
        <v>452.82</v>
      </c>
      <c r="D84" s="153">
        <v>493.25</v>
      </c>
      <c r="E84" s="31">
        <v>487.2</v>
      </c>
      <c r="F84" s="33">
        <f t="shared" si="4"/>
        <v>477.75666666666666</v>
      </c>
      <c r="G84" s="23">
        <f t="shared" si="5"/>
        <v>21.80661902573009</v>
      </c>
      <c r="H84" s="7">
        <f t="shared" si="3"/>
        <v>4.5643777569606758</v>
      </c>
    </row>
    <row r="85" spans="1:8" s="13" customFormat="1" ht="33" customHeight="1" thickBot="1" x14ac:dyDescent="0.3">
      <c r="A85" s="82">
        <v>16</v>
      </c>
      <c r="B85" s="84" t="s">
        <v>76</v>
      </c>
      <c r="C85" s="151">
        <v>29.23</v>
      </c>
      <c r="D85" s="157">
        <v>31.84</v>
      </c>
      <c r="E85" s="31">
        <v>39.9</v>
      </c>
      <c r="F85" s="33">
        <f t="shared" si="4"/>
        <v>33.656666666666666</v>
      </c>
      <c r="G85" s="23">
        <f t="shared" si="5"/>
        <v>5.5621428724308677</v>
      </c>
      <c r="H85" s="7">
        <f t="shared" si="3"/>
        <v>16.526125202825199</v>
      </c>
    </row>
    <row r="86" spans="1:8" s="13" customFormat="1" ht="15.75" thickBot="1" x14ac:dyDescent="0.3">
      <c r="A86" s="82">
        <v>17</v>
      </c>
      <c r="B86" s="84" t="s">
        <v>77</v>
      </c>
      <c r="C86" s="146">
        <v>32.479999999999997</v>
      </c>
      <c r="D86" s="153">
        <v>35.380000000000003</v>
      </c>
      <c r="E86" s="31">
        <v>38.85</v>
      </c>
      <c r="F86" s="33">
        <f t="shared" si="4"/>
        <v>35.57</v>
      </c>
      <c r="G86" s="23">
        <f t="shared" si="5"/>
        <v>3.1892475601621166</v>
      </c>
      <c r="H86" s="7">
        <f t="shared" si="3"/>
        <v>8.9661162782179264</v>
      </c>
    </row>
    <row r="87" spans="1:8" s="13" customFormat="1" ht="15.75" thickBot="1" x14ac:dyDescent="0.3">
      <c r="A87" s="82">
        <v>18</v>
      </c>
      <c r="B87" s="84" t="s">
        <v>78</v>
      </c>
      <c r="C87" s="146">
        <v>20.05</v>
      </c>
      <c r="D87" s="153">
        <v>21.84</v>
      </c>
      <c r="E87" s="31">
        <v>27.3</v>
      </c>
      <c r="F87" s="33">
        <f t="shared" si="4"/>
        <v>23.063333333333333</v>
      </c>
      <c r="G87" s="23">
        <f t="shared" si="5"/>
        <v>3.776643130259119</v>
      </c>
      <c r="H87" s="7">
        <f t="shared" si="3"/>
        <v>16.375096676943716</v>
      </c>
    </row>
    <row r="88" spans="1:8" s="13" customFormat="1" ht="15.75" thickBot="1" x14ac:dyDescent="0.3">
      <c r="A88" s="82">
        <v>19</v>
      </c>
      <c r="B88" s="84" t="s">
        <v>79</v>
      </c>
      <c r="C88" s="151">
        <v>45.47</v>
      </c>
      <c r="D88" s="157">
        <v>49.53</v>
      </c>
      <c r="E88" s="31">
        <v>56.7</v>
      </c>
      <c r="F88" s="33">
        <f t="shared" si="4"/>
        <v>50.566666666666663</v>
      </c>
      <c r="G88" s="23">
        <f t="shared" si="5"/>
        <v>5.686319840928169</v>
      </c>
      <c r="H88" s="7">
        <f t="shared" si="3"/>
        <v>11.245194148176999</v>
      </c>
    </row>
    <row r="89" spans="1:8" s="13" customFormat="1" ht="15.75" thickBot="1" x14ac:dyDescent="0.3">
      <c r="A89" s="82">
        <v>20</v>
      </c>
      <c r="B89" s="84" t="s">
        <v>80</v>
      </c>
      <c r="C89" s="151">
        <v>8.6199999999999992</v>
      </c>
      <c r="D89" s="157">
        <v>9.39</v>
      </c>
      <c r="E89" s="31">
        <v>13.65</v>
      </c>
      <c r="F89" s="33">
        <f t="shared" si="4"/>
        <v>10.553333333333333</v>
      </c>
      <c r="G89" s="23">
        <f t="shared" si="5"/>
        <v>2.7092864989390422</v>
      </c>
      <c r="H89" s="7">
        <f t="shared" si="3"/>
        <v>25.672329427723078</v>
      </c>
    </row>
    <row r="90" spans="1:8" s="13" customFormat="1" ht="15.75" thickBot="1" x14ac:dyDescent="0.3">
      <c r="A90" s="82">
        <v>21</v>
      </c>
      <c r="B90" s="84" t="s">
        <v>81</v>
      </c>
      <c r="C90" s="151">
        <v>6.83</v>
      </c>
      <c r="D90" s="157">
        <v>7.44</v>
      </c>
      <c r="E90" s="31">
        <v>9.4499999999999993</v>
      </c>
      <c r="F90" s="33">
        <f t="shared" si="4"/>
        <v>7.9066666666666663</v>
      </c>
      <c r="G90" s="23">
        <f t="shared" si="5"/>
        <v>1.3709242624351421</v>
      </c>
      <c r="H90" s="7">
        <f t="shared" si="3"/>
        <v>17.338839744120683</v>
      </c>
    </row>
    <row r="91" spans="1:8" s="13" customFormat="1" ht="15.75" thickBot="1" x14ac:dyDescent="0.3">
      <c r="A91" s="82">
        <v>22</v>
      </c>
      <c r="B91" s="84" t="s">
        <v>82</v>
      </c>
      <c r="C91" s="151">
        <v>3.92</v>
      </c>
      <c r="D91" s="157">
        <v>4.2699999999999996</v>
      </c>
      <c r="E91" s="31">
        <v>5.25</v>
      </c>
      <c r="F91" s="33">
        <f t="shared" si="4"/>
        <v>4.4799999999999995</v>
      </c>
      <c r="G91" s="23">
        <f t="shared" si="5"/>
        <v>0.68942004612573038</v>
      </c>
      <c r="H91" s="7">
        <f t="shared" si="3"/>
        <v>15.388840315306485</v>
      </c>
    </row>
    <row r="92" spans="1:8" s="15" customFormat="1" ht="15.75" thickBot="1" x14ac:dyDescent="0.3">
      <c r="A92" s="82">
        <v>23</v>
      </c>
      <c r="B92" s="84" t="s">
        <v>83</v>
      </c>
      <c r="C92" s="151">
        <v>29.12</v>
      </c>
      <c r="D92" s="157">
        <v>31.72</v>
      </c>
      <c r="E92" s="31">
        <v>39.9</v>
      </c>
      <c r="F92" s="33">
        <f t="shared" si="4"/>
        <v>33.580000000000005</v>
      </c>
      <c r="G92" s="23">
        <f t="shared" si="5"/>
        <v>5.6255488621111036</v>
      </c>
      <c r="H92" s="7">
        <f t="shared" si="3"/>
        <v>16.752676778174813</v>
      </c>
    </row>
    <row r="93" spans="1:8" s="13" customFormat="1" ht="15.75" thickBot="1" x14ac:dyDescent="0.3">
      <c r="A93" s="82">
        <v>24</v>
      </c>
      <c r="B93" s="84" t="s">
        <v>84</v>
      </c>
      <c r="C93" s="151">
        <v>5.04</v>
      </c>
      <c r="D93" s="157">
        <v>5.49</v>
      </c>
      <c r="E93" s="31">
        <v>7.35</v>
      </c>
      <c r="F93" s="33">
        <f t="shared" si="4"/>
        <v>5.9600000000000009</v>
      </c>
      <c r="G93" s="23">
        <f t="shared" si="5"/>
        <v>1.2246223907801062</v>
      </c>
      <c r="H93" s="7">
        <f t="shared" si="3"/>
        <v>20.547355550001779</v>
      </c>
    </row>
    <row r="94" spans="1:8" s="13" customFormat="1" ht="15.75" thickBot="1" x14ac:dyDescent="0.3">
      <c r="A94" s="82">
        <v>25</v>
      </c>
      <c r="B94" s="84" t="s">
        <v>85</v>
      </c>
      <c r="C94" s="151">
        <v>23.63</v>
      </c>
      <c r="D94" s="157">
        <v>25.74</v>
      </c>
      <c r="E94" s="31">
        <v>26.25</v>
      </c>
      <c r="F94" s="33">
        <f t="shared" si="4"/>
        <v>25.206666666666667</v>
      </c>
      <c r="G94" s="23">
        <f t="shared" si="5"/>
        <v>1.3890404361764757</v>
      </c>
      <c r="H94" s="7">
        <f t="shared" si="3"/>
        <v>5.5106073902795911</v>
      </c>
    </row>
    <row r="95" spans="1:8" s="13" customFormat="1" ht="15.75" thickBot="1" x14ac:dyDescent="0.3">
      <c r="A95" s="82">
        <v>26</v>
      </c>
      <c r="B95" s="84" t="s">
        <v>86</v>
      </c>
      <c r="C95" s="151">
        <v>7.73</v>
      </c>
      <c r="D95" s="157">
        <v>8.42</v>
      </c>
      <c r="E95" s="31">
        <v>7.35</v>
      </c>
      <c r="F95" s="33">
        <f t="shared" si="4"/>
        <v>7.833333333333333</v>
      </c>
      <c r="G95" s="23">
        <f t="shared" si="5"/>
        <v>0.5424327915358117</v>
      </c>
      <c r="H95" s="7">
        <f t="shared" si="3"/>
        <v>6.9246739344997241</v>
      </c>
    </row>
    <row r="96" spans="1:8" s="13" customFormat="1" ht="15.75" thickBot="1" x14ac:dyDescent="0.3">
      <c r="A96" s="82">
        <v>27</v>
      </c>
      <c r="B96" s="84" t="s">
        <v>87</v>
      </c>
      <c r="C96" s="151">
        <v>12.32</v>
      </c>
      <c r="D96" s="157">
        <v>13.42</v>
      </c>
      <c r="E96" s="31">
        <v>16.8</v>
      </c>
      <c r="F96" s="33">
        <f t="shared" si="4"/>
        <v>14.180000000000001</v>
      </c>
      <c r="G96" s="23">
        <f t="shared" si="5"/>
        <v>2.3346948408731927</v>
      </c>
      <c r="H96" s="7">
        <f t="shared" si="3"/>
        <v>16.464702685988662</v>
      </c>
    </row>
    <row r="97" spans="1:8" s="13" customFormat="1" ht="15.75" thickBot="1" x14ac:dyDescent="0.3">
      <c r="A97" s="82">
        <v>28</v>
      </c>
      <c r="B97" s="84" t="s">
        <v>88</v>
      </c>
      <c r="C97" s="151">
        <v>39.76</v>
      </c>
      <c r="D97" s="157">
        <v>43.31</v>
      </c>
      <c r="E97" s="31">
        <v>33.6</v>
      </c>
      <c r="F97" s="33">
        <f t="shared" si="4"/>
        <v>38.889999999999993</v>
      </c>
      <c r="G97" s="23">
        <f t="shared" si="5"/>
        <v>4.913115101440269</v>
      </c>
      <c r="H97" s="7">
        <f t="shared" si="3"/>
        <v>12.633363593315169</v>
      </c>
    </row>
    <row r="98" spans="1:8" s="13" customFormat="1" ht="15.75" thickBot="1" x14ac:dyDescent="0.3">
      <c r="A98" s="82">
        <v>29</v>
      </c>
      <c r="B98" s="84" t="s">
        <v>89</v>
      </c>
      <c r="C98" s="151">
        <v>30.46</v>
      </c>
      <c r="D98" s="157">
        <v>33.18</v>
      </c>
      <c r="E98" s="31">
        <v>39.9</v>
      </c>
      <c r="F98" s="33">
        <f t="shared" si="4"/>
        <v>34.513333333333328</v>
      </c>
      <c r="G98" s="23">
        <f t="shared" si="5"/>
        <v>4.8591906047544207</v>
      </c>
      <c r="H98" s="7">
        <f t="shared" si="3"/>
        <v>14.07916922374277</v>
      </c>
    </row>
    <row r="99" spans="1:8" s="13" customFormat="1" ht="15.75" thickBot="1" x14ac:dyDescent="0.3">
      <c r="A99" s="82">
        <v>30</v>
      </c>
      <c r="B99" s="84" t="s">
        <v>90</v>
      </c>
      <c r="C99" s="151">
        <v>7.06</v>
      </c>
      <c r="D99" s="157">
        <v>7.69</v>
      </c>
      <c r="E99" s="31">
        <v>8.4</v>
      </c>
      <c r="F99" s="33">
        <f t="shared" si="4"/>
        <v>7.7166666666666659</v>
      </c>
      <c r="G99" s="23">
        <f t="shared" si="5"/>
        <v>0.67039789180257259</v>
      </c>
      <c r="H99" s="7">
        <f t="shared" si="3"/>
        <v>8.6876616648281555</v>
      </c>
    </row>
    <row r="100" spans="1:8" s="13" customFormat="1" ht="15.75" thickBot="1" x14ac:dyDescent="0.3">
      <c r="A100" s="82">
        <v>31</v>
      </c>
      <c r="B100" s="84" t="s">
        <v>91</v>
      </c>
      <c r="C100" s="151">
        <v>11.09</v>
      </c>
      <c r="D100" s="157">
        <v>12.08</v>
      </c>
      <c r="E100" s="31">
        <v>13.65</v>
      </c>
      <c r="F100" s="33">
        <f t="shared" si="4"/>
        <v>12.273333333333333</v>
      </c>
      <c r="G100" s="23">
        <f t="shared" si="5"/>
        <v>1.2909040759612365</v>
      </c>
      <c r="H100" s="7">
        <f t="shared" si="3"/>
        <v>10.517958250634734</v>
      </c>
    </row>
    <row r="101" spans="1:8" s="13" customFormat="1" ht="15.75" thickBot="1" x14ac:dyDescent="0.3">
      <c r="A101" s="82">
        <v>32</v>
      </c>
      <c r="B101" s="84" t="s">
        <v>92</v>
      </c>
      <c r="C101" s="151">
        <v>6.83</v>
      </c>
      <c r="D101" s="157">
        <v>7.44</v>
      </c>
      <c r="E101" s="31">
        <v>7.35</v>
      </c>
      <c r="F101" s="33">
        <f t="shared" si="4"/>
        <v>7.2066666666666661</v>
      </c>
      <c r="G101" s="23">
        <f t="shared" si="5"/>
        <v>0.32929217016706203</v>
      </c>
      <c r="H101" s="7">
        <f t="shared" si="3"/>
        <v>4.5692715564347193</v>
      </c>
    </row>
    <row r="102" spans="1:8" s="13" customFormat="1" ht="15.75" thickBot="1" x14ac:dyDescent="0.3">
      <c r="A102" s="82">
        <v>33</v>
      </c>
      <c r="B102" s="84" t="s">
        <v>93</v>
      </c>
      <c r="C102" s="151">
        <v>6.27</v>
      </c>
      <c r="D102" s="157">
        <v>6.83</v>
      </c>
      <c r="E102" s="31">
        <v>9.4499999999999993</v>
      </c>
      <c r="F102" s="33">
        <f t="shared" si="4"/>
        <v>7.5166666666666657</v>
      </c>
      <c r="G102" s="23">
        <f t="shared" si="5"/>
        <v>1.6975668862620199</v>
      </c>
      <c r="H102" s="7">
        <f t="shared" si="3"/>
        <v>22.584038398164346</v>
      </c>
    </row>
    <row r="103" spans="1:8" s="13" customFormat="1" ht="39.75" customHeight="1" thickBot="1" x14ac:dyDescent="0.3">
      <c r="A103" s="82"/>
      <c r="B103" s="81" t="s">
        <v>94</v>
      </c>
      <c r="C103" s="40"/>
      <c r="D103" s="75"/>
      <c r="E103" s="32"/>
      <c r="F103" s="34"/>
      <c r="G103" s="25"/>
      <c r="H103" s="8"/>
    </row>
    <row r="104" spans="1:8" s="13" customFormat="1" ht="15.75" thickBot="1" x14ac:dyDescent="0.3">
      <c r="A104" s="82">
        <v>34</v>
      </c>
      <c r="B104" s="85" t="s">
        <v>95</v>
      </c>
      <c r="C104" s="14">
        <v>365.12</v>
      </c>
      <c r="D104" s="158">
        <v>397.72</v>
      </c>
      <c r="E104" s="31">
        <v>384.3</v>
      </c>
      <c r="F104" s="33">
        <f t="shared" si="4"/>
        <v>382.38000000000005</v>
      </c>
      <c r="G104" s="23">
        <f t="shared" si="5"/>
        <v>16.384590321396512</v>
      </c>
      <c r="H104" s="7">
        <f t="shared" si="3"/>
        <v>4.2848973067096896</v>
      </c>
    </row>
    <row r="105" spans="1:8" s="13" customFormat="1" ht="15.75" thickBot="1" x14ac:dyDescent="0.3">
      <c r="A105" s="82">
        <v>35</v>
      </c>
      <c r="B105" s="85" t="s">
        <v>96</v>
      </c>
      <c r="C105" s="151">
        <v>46.48</v>
      </c>
      <c r="D105" s="157">
        <v>50.63</v>
      </c>
      <c r="E105" s="31">
        <v>34.65</v>
      </c>
      <c r="F105" s="33">
        <f t="shared" si="4"/>
        <v>43.919999999999995</v>
      </c>
      <c r="G105" s="23">
        <f t="shared" si="5"/>
        <v>8.2918815717544021</v>
      </c>
      <c r="H105" s="7">
        <f t="shared" si="3"/>
        <v>18.879511775397091</v>
      </c>
    </row>
    <row r="106" spans="1:8" s="13" customFormat="1" ht="15.75" thickBot="1" x14ac:dyDescent="0.3">
      <c r="A106" s="82">
        <v>36</v>
      </c>
      <c r="B106" s="79" t="s">
        <v>97</v>
      </c>
      <c r="C106" s="151">
        <v>9.52</v>
      </c>
      <c r="D106" s="157">
        <v>10.37</v>
      </c>
      <c r="E106" s="31">
        <v>12.6</v>
      </c>
      <c r="F106" s="33">
        <f t="shared" si="4"/>
        <v>10.83</v>
      </c>
      <c r="G106" s="23">
        <f t="shared" si="5"/>
        <v>1.5906916734552785</v>
      </c>
      <c r="H106" s="7">
        <f t="shared" si="3"/>
        <v>14.687827086382995</v>
      </c>
    </row>
    <row r="107" spans="1:8" s="13" customFormat="1" ht="15.75" thickBot="1" x14ac:dyDescent="0.3">
      <c r="A107" s="82">
        <v>37</v>
      </c>
      <c r="B107" s="79" t="s">
        <v>98</v>
      </c>
      <c r="C107" s="151">
        <v>122.64</v>
      </c>
      <c r="D107" s="157">
        <v>133.59</v>
      </c>
      <c r="E107" s="31">
        <v>117.6</v>
      </c>
      <c r="F107" s="33">
        <f t="shared" si="4"/>
        <v>124.61000000000001</v>
      </c>
      <c r="G107" s="23">
        <f t="shared" si="5"/>
        <v>8.1750045871546799</v>
      </c>
      <c r="H107" s="7">
        <f t="shared" si="3"/>
        <v>6.5604723434352614</v>
      </c>
    </row>
    <row r="108" spans="1:8" s="13" customFormat="1" ht="15.75" thickBot="1" x14ac:dyDescent="0.3">
      <c r="A108" s="82">
        <v>38</v>
      </c>
      <c r="B108" s="79" t="s">
        <v>99</v>
      </c>
      <c r="C108" s="151">
        <v>70.56</v>
      </c>
      <c r="D108" s="157">
        <v>76.86</v>
      </c>
      <c r="E108" s="31">
        <v>99.75</v>
      </c>
      <c r="F108" s="33">
        <f t="shared" si="4"/>
        <v>82.39</v>
      </c>
      <c r="G108" s="23">
        <f t="shared" si="5"/>
        <v>15.360654282939878</v>
      </c>
      <c r="H108" s="7">
        <f t="shared" si="3"/>
        <v>18.643833332855781</v>
      </c>
    </row>
    <row r="109" spans="1:8" s="13" customFormat="1" ht="15.75" thickBot="1" x14ac:dyDescent="0.3">
      <c r="A109" s="82">
        <v>39</v>
      </c>
      <c r="B109" s="79" t="s">
        <v>100</v>
      </c>
      <c r="C109" s="151">
        <v>7.84</v>
      </c>
      <c r="D109" s="157">
        <v>8.5399999999999991</v>
      </c>
      <c r="E109" s="31">
        <v>10.5</v>
      </c>
      <c r="F109" s="33">
        <f t="shared" si="4"/>
        <v>8.9599999999999991</v>
      </c>
      <c r="G109" s="23">
        <f t="shared" si="5"/>
        <v>1.3788400922514608</v>
      </c>
      <c r="H109" s="7">
        <f t="shared" si="3"/>
        <v>15.388840315306485</v>
      </c>
    </row>
    <row r="110" spans="1:8" s="13" customFormat="1" ht="15.75" thickBot="1" x14ac:dyDescent="0.3">
      <c r="A110" s="82">
        <v>40</v>
      </c>
      <c r="B110" s="79" t="s">
        <v>101</v>
      </c>
      <c r="C110" s="151">
        <v>57.57</v>
      </c>
      <c r="D110" s="157">
        <v>62.71</v>
      </c>
      <c r="E110" s="31">
        <v>84</v>
      </c>
      <c r="F110" s="33">
        <f t="shared" si="4"/>
        <v>68.093333333333334</v>
      </c>
      <c r="G110" s="23">
        <f t="shared" si="5"/>
        <v>14.013259197393474</v>
      </c>
      <c r="H110" s="7">
        <f t="shared" si="3"/>
        <v>20.579487758067565</v>
      </c>
    </row>
    <row r="111" spans="1:8" s="13" customFormat="1" ht="15.75" hidden="1" thickBot="1" x14ac:dyDescent="0.3">
      <c r="A111" s="82">
        <v>45</v>
      </c>
      <c r="B111" s="79" t="s">
        <v>102</v>
      </c>
      <c r="C111" s="151"/>
      <c r="D111" s="157"/>
      <c r="E111" s="31"/>
      <c r="F111" s="33">
        <f t="shared" si="4"/>
        <v>0</v>
      </c>
      <c r="G111" s="23">
        <f t="shared" si="5"/>
        <v>0</v>
      </c>
      <c r="H111" s="7" t="e">
        <f t="shared" si="3"/>
        <v>#DIV/0!</v>
      </c>
    </row>
    <row r="112" spans="1:8" s="13" customFormat="1" ht="15.75" thickBot="1" x14ac:dyDescent="0.3">
      <c r="A112" s="82">
        <v>41</v>
      </c>
      <c r="B112" s="79" t="s">
        <v>103</v>
      </c>
      <c r="C112" s="151">
        <v>7.73</v>
      </c>
      <c r="D112" s="157">
        <v>8.42</v>
      </c>
      <c r="E112" s="31">
        <v>12.6</v>
      </c>
      <c r="F112" s="33">
        <f t="shared" si="4"/>
        <v>9.5833333333333339</v>
      </c>
      <c r="G112" s="23">
        <f t="shared" si="5"/>
        <v>2.6351913276521985</v>
      </c>
      <c r="H112" s="7">
        <f t="shared" si="3"/>
        <v>27.497648636370762</v>
      </c>
    </row>
    <row r="113" spans="1:8" s="13" customFormat="1" ht="15.75" thickBot="1" x14ac:dyDescent="0.3">
      <c r="A113" s="82">
        <v>42</v>
      </c>
      <c r="B113" s="79" t="s">
        <v>104</v>
      </c>
      <c r="C113" s="151">
        <v>52.64</v>
      </c>
      <c r="D113" s="157">
        <v>57.34</v>
      </c>
      <c r="E113" s="31">
        <v>51.45</v>
      </c>
      <c r="F113" s="33">
        <f t="shared" si="4"/>
        <v>53.81</v>
      </c>
      <c r="G113" s="23">
        <f t="shared" si="5"/>
        <v>3.1144341380096647</v>
      </c>
      <c r="H113" s="7">
        <f t="shared" si="3"/>
        <v>5.7878352313875947</v>
      </c>
    </row>
    <row r="114" spans="1:8" s="13" customFormat="1" ht="15.75" thickBot="1" x14ac:dyDescent="0.3">
      <c r="A114" s="82">
        <v>43</v>
      </c>
      <c r="B114" s="79" t="s">
        <v>105</v>
      </c>
      <c r="C114" s="151">
        <v>378.67</v>
      </c>
      <c r="D114" s="157">
        <v>412.48</v>
      </c>
      <c r="E114" s="31">
        <v>280.35000000000002</v>
      </c>
      <c r="F114" s="33">
        <f t="shared" si="4"/>
        <v>357.16666666666669</v>
      </c>
      <c r="G114" s="23">
        <f t="shared" si="5"/>
        <v>68.639487420386089</v>
      </c>
      <c r="H114" s="7">
        <f t="shared" si="3"/>
        <v>19.217775292688589</v>
      </c>
    </row>
    <row r="115" spans="1:8" s="13" customFormat="1" ht="15.75" thickBot="1" x14ac:dyDescent="0.3">
      <c r="A115" s="82">
        <v>44</v>
      </c>
      <c r="B115" s="79" t="s">
        <v>106</v>
      </c>
      <c r="C115" s="151">
        <v>101.02</v>
      </c>
      <c r="D115" s="157">
        <v>110.04</v>
      </c>
      <c r="E115" s="31">
        <v>139.65</v>
      </c>
      <c r="F115" s="33">
        <f t="shared" si="4"/>
        <v>116.90333333333335</v>
      </c>
      <c r="G115" s="23">
        <f t="shared" si="5"/>
        <v>20.208865216368032</v>
      </c>
      <c r="H115" s="7">
        <f t="shared" si="3"/>
        <v>17.286816928260983</v>
      </c>
    </row>
    <row r="116" spans="1:8" s="13" customFormat="1" ht="15.75" thickBot="1" x14ac:dyDescent="0.3">
      <c r="A116" s="82">
        <v>45</v>
      </c>
      <c r="B116" s="79" t="s">
        <v>107</v>
      </c>
      <c r="C116" s="151">
        <v>3.92</v>
      </c>
      <c r="D116" s="157">
        <v>4.2699999999999996</v>
      </c>
      <c r="E116" s="31">
        <v>5.25</v>
      </c>
      <c r="F116" s="33">
        <f t="shared" si="4"/>
        <v>4.4799999999999995</v>
      </c>
      <c r="G116" s="23">
        <f t="shared" si="5"/>
        <v>0.68942004612573038</v>
      </c>
      <c r="H116" s="7">
        <f t="shared" si="3"/>
        <v>15.388840315306485</v>
      </c>
    </row>
    <row r="117" spans="1:8" s="13" customFormat="1" ht="15.75" thickBot="1" x14ac:dyDescent="0.3">
      <c r="A117" s="82">
        <v>46</v>
      </c>
      <c r="B117" s="79" t="s">
        <v>108</v>
      </c>
      <c r="C117" s="151">
        <v>15.68</v>
      </c>
      <c r="D117" s="157">
        <v>17.079999999999998</v>
      </c>
      <c r="E117" s="31">
        <v>23.1</v>
      </c>
      <c r="F117" s="33">
        <f t="shared" si="4"/>
        <v>18.62</v>
      </c>
      <c r="G117" s="23">
        <f t="shared" si="5"/>
        <v>3.9424357952920497</v>
      </c>
      <c r="H117" s="7">
        <f t="shared" si="3"/>
        <v>21.17312457192293</v>
      </c>
    </row>
    <row r="118" spans="1:8" s="13" customFormat="1" ht="15.75" thickBot="1" x14ac:dyDescent="0.3">
      <c r="A118" s="82">
        <v>47</v>
      </c>
      <c r="B118" s="79" t="s">
        <v>109</v>
      </c>
      <c r="C118" s="151">
        <v>14</v>
      </c>
      <c r="D118" s="157">
        <v>15.25</v>
      </c>
      <c r="E118" s="31">
        <v>21</v>
      </c>
      <c r="F118" s="33">
        <f t="shared" si="4"/>
        <v>16.75</v>
      </c>
      <c r="G118" s="23">
        <f t="shared" si="5"/>
        <v>3.7332961307670196</v>
      </c>
      <c r="H118" s="7">
        <f t="shared" si="3"/>
        <v>22.288335109056835</v>
      </c>
    </row>
    <row r="119" spans="1:8" s="13" customFormat="1" ht="15.75" thickBot="1" x14ac:dyDescent="0.3">
      <c r="A119" s="82">
        <v>48</v>
      </c>
      <c r="B119" s="79" t="s">
        <v>110</v>
      </c>
      <c r="C119" s="151">
        <v>7.28</v>
      </c>
      <c r="D119" s="157">
        <v>7.93</v>
      </c>
      <c r="E119" s="31">
        <v>9.4499999999999993</v>
      </c>
      <c r="F119" s="33">
        <f t="shared" si="4"/>
        <v>8.2200000000000006</v>
      </c>
      <c r="G119" s="23">
        <f t="shared" si="5"/>
        <v>1.1136875683960878</v>
      </c>
      <c r="H119" s="7">
        <f t="shared" si="3"/>
        <v>13.548510564429291</v>
      </c>
    </row>
    <row r="120" spans="1:8" s="13" customFormat="1" ht="15.75" thickBot="1" x14ac:dyDescent="0.3">
      <c r="A120" s="82">
        <v>49</v>
      </c>
      <c r="B120" s="79" t="s">
        <v>111</v>
      </c>
      <c r="C120" s="151">
        <v>46.59</v>
      </c>
      <c r="D120" s="157">
        <v>50.75</v>
      </c>
      <c r="E120" s="31">
        <v>65.099999999999994</v>
      </c>
      <c r="F120" s="33">
        <f t="shared" si="4"/>
        <v>54.146666666666668</v>
      </c>
      <c r="G120" s="23">
        <f t="shared" si="5"/>
        <v>9.7112323282544164</v>
      </c>
      <c r="H120" s="7">
        <f t="shared" si="3"/>
        <v>17.935051086409288</v>
      </c>
    </row>
    <row r="121" spans="1:8" s="13" customFormat="1" ht="15.75" thickBot="1" x14ac:dyDescent="0.3">
      <c r="A121" s="82">
        <v>50</v>
      </c>
      <c r="B121" s="79" t="s">
        <v>112</v>
      </c>
      <c r="C121" s="151">
        <v>44.35</v>
      </c>
      <c r="D121" s="157">
        <v>48.31</v>
      </c>
      <c r="E121" s="31">
        <v>61.95</v>
      </c>
      <c r="F121" s="33">
        <f t="shared" si="4"/>
        <v>51.536666666666669</v>
      </c>
      <c r="G121" s="23">
        <f t="shared" si="5"/>
        <v>9.2330132315151019</v>
      </c>
      <c r="H121" s="7">
        <f t="shared" si="3"/>
        <v>17.915425712790441</v>
      </c>
    </row>
    <row r="122" spans="1:8" s="13" customFormat="1" ht="15.75" thickBot="1" x14ac:dyDescent="0.3">
      <c r="A122" s="82">
        <v>51</v>
      </c>
      <c r="B122" s="79" t="s">
        <v>113</v>
      </c>
      <c r="C122" s="151">
        <v>16.350000000000001</v>
      </c>
      <c r="D122" s="157">
        <v>17.809999999999999</v>
      </c>
      <c r="E122" s="31">
        <v>23.1</v>
      </c>
      <c r="F122" s="33">
        <f t="shared" si="4"/>
        <v>19.086666666666666</v>
      </c>
      <c r="G122" s="23">
        <f t="shared" si="5"/>
        <v>3.5514832582082403</v>
      </c>
      <c r="H122" s="7">
        <f t="shared" si="3"/>
        <v>18.607142463542999</v>
      </c>
    </row>
    <row r="123" spans="1:8" s="13" customFormat="1" ht="15.75" thickBot="1" x14ac:dyDescent="0.3">
      <c r="A123" s="82">
        <v>52</v>
      </c>
      <c r="B123" s="79" t="s">
        <v>114</v>
      </c>
      <c r="C123" s="151">
        <v>329.17</v>
      </c>
      <c r="D123" s="157">
        <v>358.56</v>
      </c>
      <c r="E123" s="31">
        <v>466.2</v>
      </c>
      <c r="F123" s="33">
        <f t="shared" si="4"/>
        <v>384.64333333333337</v>
      </c>
      <c r="G123" s="23">
        <f t="shared" si="5"/>
        <v>72.142639495192455</v>
      </c>
      <c r="H123" s="7">
        <f t="shared" si="3"/>
        <v>18.755723352853064</v>
      </c>
    </row>
    <row r="124" spans="1:8" s="13" customFormat="1" ht="15.75" thickBot="1" x14ac:dyDescent="0.3">
      <c r="A124" s="82">
        <v>53</v>
      </c>
      <c r="B124" s="79" t="s">
        <v>115</v>
      </c>
      <c r="C124" s="151">
        <v>13.89</v>
      </c>
      <c r="D124" s="157">
        <v>15.13</v>
      </c>
      <c r="E124" s="31">
        <v>21</v>
      </c>
      <c r="F124" s="33">
        <f>(C124+D124+E124)/3</f>
        <v>16.673333333333336</v>
      </c>
      <c r="G124" s="23">
        <f t="shared" si="5"/>
        <v>3.7979512020737309</v>
      </c>
      <c r="H124" s="7">
        <f t="shared" si="3"/>
        <v>22.778595774132729</v>
      </c>
    </row>
    <row r="125" spans="1:8" s="13" customFormat="1" ht="15.75" thickBot="1" x14ac:dyDescent="0.3">
      <c r="A125" s="82">
        <v>54</v>
      </c>
      <c r="B125" s="79" t="s">
        <v>116</v>
      </c>
      <c r="C125" s="151">
        <v>176.96</v>
      </c>
      <c r="D125" s="157">
        <v>192.76</v>
      </c>
      <c r="E125" s="31">
        <v>223.65</v>
      </c>
      <c r="F125" s="33">
        <f t="shared" si="4"/>
        <v>197.79</v>
      </c>
      <c r="G125" s="23">
        <f t="shared" si="5"/>
        <v>23.747940963376173</v>
      </c>
      <c r="H125" s="7">
        <f t="shared" si="3"/>
        <v>12.006643896747143</v>
      </c>
    </row>
    <row r="126" spans="1:8" s="13" customFormat="1" ht="15.75" thickBot="1" x14ac:dyDescent="0.3">
      <c r="A126" s="82">
        <v>55</v>
      </c>
      <c r="B126" s="79" t="s">
        <v>117</v>
      </c>
      <c r="C126" s="151">
        <v>297.14</v>
      </c>
      <c r="D126" s="157">
        <v>323.67</v>
      </c>
      <c r="E126" s="31">
        <v>420</v>
      </c>
      <c r="F126" s="33">
        <f t="shared" si="4"/>
        <v>346.93666666666667</v>
      </c>
      <c r="G126" s="23">
        <f t="shared" si="5"/>
        <v>64.650199020060015</v>
      </c>
      <c r="H126" s="7">
        <f t="shared" si="3"/>
        <v>18.634582398341681</v>
      </c>
    </row>
    <row r="127" spans="1:8" s="13" customFormat="1" ht="15.75" thickBot="1" x14ac:dyDescent="0.3">
      <c r="A127" s="82">
        <v>56</v>
      </c>
      <c r="B127" s="79" t="s">
        <v>118</v>
      </c>
      <c r="C127" s="151">
        <v>35.28</v>
      </c>
      <c r="D127" s="157">
        <v>38.43</v>
      </c>
      <c r="E127" s="31">
        <v>44.1</v>
      </c>
      <c r="F127" s="33">
        <f t="shared" ref="F127:F190" si="6">(C127+D127+E127)/3</f>
        <v>39.270000000000003</v>
      </c>
      <c r="G127" s="23">
        <f t="shared" si="5"/>
        <v>4.4695972972964801</v>
      </c>
      <c r="H127" s="7">
        <f t="shared" ref="H127:H190" si="7">G127/F127*100</f>
        <v>11.381709440530887</v>
      </c>
    </row>
    <row r="128" spans="1:8" s="13" customFormat="1" ht="45" customHeight="1" thickBot="1" x14ac:dyDescent="0.3">
      <c r="A128" s="80"/>
      <c r="B128" s="81" t="s">
        <v>119</v>
      </c>
      <c r="C128" s="40"/>
      <c r="D128" s="75"/>
      <c r="E128" s="32"/>
      <c r="F128" s="34"/>
      <c r="G128" s="25"/>
      <c r="H128" s="8"/>
    </row>
    <row r="129" spans="1:8" s="13" customFormat="1" ht="15.75" thickBot="1" x14ac:dyDescent="0.3">
      <c r="A129" s="82">
        <v>57</v>
      </c>
      <c r="B129" s="85" t="s">
        <v>120</v>
      </c>
      <c r="C129" s="14">
        <v>6.27</v>
      </c>
      <c r="D129" s="158">
        <v>6.83</v>
      </c>
      <c r="E129" s="31">
        <v>8.4</v>
      </c>
      <c r="F129" s="35">
        <f t="shared" si="6"/>
        <v>7.166666666666667</v>
      </c>
      <c r="G129" s="23">
        <f t="shared" si="5"/>
        <v>1.1041889934849562</v>
      </c>
      <c r="H129" s="7">
        <f t="shared" si="7"/>
        <v>15.407288281185435</v>
      </c>
    </row>
    <row r="130" spans="1:8" s="13" customFormat="1" ht="15.75" thickBot="1" x14ac:dyDescent="0.3">
      <c r="A130" s="82">
        <v>58</v>
      </c>
      <c r="B130" s="85" t="s">
        <v>121</v>
      </c>
      <c r="C130" s="151">
        <v>30.35</v>
      </c>
      <c r="D130" s="157">
        <v>33.06</v>
      </c>
      <c r="E130" s="31">
        <v>40.950000000000003</v>
      </c>
      <c r="F130" s="35">
        <f t="shared" si="6"/>
        <v>34.786666666666669</v>
      </c>
      <c r="G130" s="23">
        <f t="shared" si="5"/>
        <v>5.5069077832602948</v>
      </c>
      <c r="H130" s="7">
        <f t="shared" si="7"/>
        <v>15.830512983691916</v>
      </c>
    </row>
    <row r="131" spans="1:8" s="13" customFormat="1" ht="15.75" thickBot="1" x14ac:dyDescent="0.3">
      <c r="A131" s="82">
        <v>59</v>
      </c>
      <c r="B131" s="79" t="s">
        <v>122</v>
      </c>
      <c r="C131" s="151">
        <v>9.52</v>
      </c>
      <c r="D131" s="157">
        <v>10.37</v>
      </c>
      <c r="E131" s="31">
        <v>13.65</v>
      </c>
      <c r="F131" s="33">
        <f t="shared" si="6"/>
        <v>11.18</v>
      </c>
      <c r="G131" s="23">
        <f t="shared" si="5"/>
        <v>2.1808943119738768</v>
      </c>
      <c r="H131" s="7">
        <f t="shared" si="7"/>
        <v>19.507104758263658</v>
      </c>
    </row>
    <row r="132" spans="1:8" s="13" customFormat="1" ht="15.75" thickBot="1" x14ac:dyDescent="0.3">
      <c r="A132" s="82">
        <v>60</v>
      </c>
      <c r="B132" s="79" t="s">
        <v>123</v>
      </c>
      <c r="C132" s="151">
        <v>2.8</v>
      </c>
      <c r="D132" s="157">
        <v>3.05</v>
      </c>
      <c r="E132" s="31">
        <v>4.2</v>
      </c>
      <c r="F132" s="33">
        <f t="shared" si="6"/>
        <v>3.35</v>
      </c>
      <c r="G132" s="23">
        <f t="shared" si="5"/>
        <v>0.74665922615340219</v>
      </c>
      <c r="H132" s="7">
        <f t="shared" si="7"/>
        <v>22.288335109056781</v>
      </c>
    </row>
    <row r="133" spans="1:8" s="13" customFormat="1" ht="15.75" thickBot="1" x14ac:dyDescent="0.3">
      <c r="A133" s="82">
        <v>61</v>
      </c>
      <c r="B133" s="79" t="s">
        <v>124</v>
      </c>
      <c r="C133" s="151">
        <v>19.71</v>
      </c>
      <c r="D133" s="157">
        <v>21.47</v>
      </c>
      <c r="E133" s="31">
        <v>29.4</v>
      </c>
      <c r="F133" s="33">
        <f t="shared" si="6"/>
        <v>23.526666666666667</v>
      </c>
      <c r="G133" s="23">
        <f t="shared" si="5"/>
        <v>5.1620183391124463</v>
      </c>
      <c r="H133" s="7">
        <f t="shared" si="7"/>
        <v>21.941137740630971</v>
      </c>
    </row>
    <row r="134" spans="1:8" s="13" customFormat="1" ht="15.75" thickBot="1" x14ac:dyDescent="0.3">
      <c r="A134" s="82">
        <v>62</v>
      </c>
      <c r="B134" s="79" t="s">
        <v>125</v>
      </c>
      <c r="C134" s="151">
        <v>34.94</v>
      </c>
      <c r="D134" s="157">
        <v>38.06</v>
      </c>
      <c r="E134" s="31">
        <v>44.1</v>
      </c>
      <c r="F134" s="33">
        <f t="shared" si="6"/>
        <v>39.033333333333331</v>
      </c>
      <c r="G134" s="23">
        <f t="shared" si="5"/>
        <v>4.656923161630794</v>
      </c>
      <c r="H134" s="7">
        <f t="shared" si="7"/>
        <v>11.930631498627141</v>
      </c>
    </row>
    <row r="135" spans="1:8" s="13" customFormat="1" ht="15.75" thickBot="1" x14ac:dyDescent="0.3">
      <c r="A135" s="82">
        <v>63</v>
      </c>
      <c r="B135" s="79" t="s">
        <v>126</v>
      </c>
      <c r="C135" s="151">
        <v>63.84</v>
      </c>
      <c r="D135" s="157">
        <v>69.540000000000006</v>
      </c>
      <c r="E135" s="31">
        <v>90.3</v>
      </c>
      <c r="F135" s="33">
        <f t="shared" si="6"/>
        <v>74.56</v>
      </c>
      <c r="G135" s="23">
        <f t="shared" si="5"/>
        <v>13.925990090474762</v>
      </c>
      <c r="H135" s="7">
        <f t="shared" si="7"/>
        <v>18.677561816623875</v>
      </c>
    </row>
    <row r="136" spans="1:8" s="13" customFormat="1" ht="15.75" thickBot="1" x14ac:dyDescent="0.3">
      <c r="A136" s="82">
        <v>64</v>
      </c>
      <c r="B136" s="79" t="s">
        <v>127</v>
      </c>
      <c r="C136" s="151">
        <v>12.99</v>
      </c>
      <c r="D136" s="157">
        <v>14.15</v>
      </c>
      <c r="E136" s="31">
        <v>16.8</v>
      </c>
      <c r="F136" s="33">
        <f t="shared" si="6"/>
        <v>14.646666666666667</v>
      </c>
      <c r="G136" s="23">
        <f t="shared" si="5"/>
        <v>1.9529550259372037</v>
      </c>
      <c r="H136" s="7">
        <f t="shared" si="7"/>
        <v>13.333784883503894</v>
      </c>
    </row>
    <row r="137" spans="1:8" s="13" customFormat="1" ht="15.75" thickBot="1" x14ac:dyDescent="0.3">
      <c r="A137" s="82">
        <v>65</v>
      </c>
      <c r="B137" s="79" t="s">
        <v>128</v>
      </c>
      <c r="C137" s="151">
        <v>17.920000000000002</v>
      </c>
      <c r="D137" s="157">
        <v>19.52</v>
      </c>
      <c r="E137" s="31">
        <v>25.2</v>
      </c>
      <c r="F137" s="33">
        <f t="shared" si="6"/>
        <v>20.88</v>
      </c>
      <c r="G137" s="23">
        <f t="shared" ref="G137:G200" si="8">IF(F137=0,0,STDEVA(C137:E137))</f>
        <v>3.8258071043898689</v>
      </c>
      <c r="H137" s="7">
        <f t="shared" si="7"/>
        <v>18.322830959721596</v>
      </c>
    </row>
    <row r="138" spans="1:8" s="13" customFormat="1" ht="15.75" thickBot="1" x14ac:dyDescent="0.3">
      <c r="A138" s="82">
        <v>66</v>
      </c>
      <c r="B138" s="79" t="s">
        <v>129</v>
      </c>
      <c r="C138" s="151">
        <v>2.58</v>
      </c>
      <c r="D138" s="157">
        <v>2.81</v>
      </c>
      <c r="E138" s="31">
        <v>4.2</v>
      </c>
      <c r="F138" s="33">
        <f t="shared" si="6"/>
        <v>3.1966666666666668</v>
      </c>
      <c r="G138" s="23">
        <f t="shared" si="8"/>
        <v>0.87648920890866444</v>
      </c>
      <c r="H138" s="7">
        <f t="shared" si="7"/>
        <v>27.418849079520264</v>
      </c>
    </row>
    <row r="139" spans="1:8" s="13" customFormat="1" ht="15.75" thickBot="1" x14ac:dyDescent="0.3">
      <c r="A139" s="82">
        <v>67</v>
      </c>
      <c r="B139" s="79" t="s">
        <v>130</v>
      </c>
      <c r="C139" s="151">
        <v>45.02</v>
      </c>
      <c r="D139" s="157">
        <v>49.04</v>
      </c>
      <c r="E139" s="31">
        <v>70.349999999999994</v>
      </c>
      <c r="F139" s="33">
        <f t="shared" si="6"/>
        <v>54.803333333333335</v>
      </c>
      <c r="G139" s="23">
        <f t="shared" si="8"/>
        <v>13.613017054765395</v>
      </c>
      <c r="H139" s="7">
        <f t="shared" si="7"/>
        <v>24.839761063375821</v>
      </c>
    </row>
    <row r="140" spans="1:8" s="13" customFormat="1" ht="15.75" thickBot="1" x14ac:dyDescent="0.3">
      <c r="A140" s="82">
        <v>68</v>
      </c>
      <c r="B140" s="79" t="s">
        <v>131</v>
      </c>
      <c r="C140" s="151">
        <v>23.97</v>
      </c>
      <c r="D140" s="157">
        <v>26.11</v>
      </c>
      <c r="E140" s="31">
        <v>29.4</v>
      </c>
      <c r="F140" s="33">
        <f t="shared" si="6"/>
        <v>26.493333333333329</v>
      </c>
      <c r="G140" s="23">
        <f t="shared" si="8"/>
        <v>2.7352208929688535</v>
      </c>
      <c r="H140" s="7">
        <f t="shared" si="7"/>
        <v>10.324185554739005</v>
      </c>
    </row>
    <row r="141" spans="1:8" s="13" customFormat="1" ht="15.75" thickBot="1" x14ac:dyDescent="0.3">
      <c r="A141" s="82">
        <v>69</v>
      </c>
      <c r="B141" s="79" t="s">
        <v>132</v>
      </c>
      <c r="C141" s="151">
        <v>9.52</v>
      </c>
      <c r="D141" s="157">
        <v>10.37</v>
      </c>
      <c r="E141" s="31">
        <v>13.65</v>
      </c>
      <c r="F141" s="33">
        <f t="shared" si="6"/>
        <v>11.18</v>
      </c>
      <c r="G141" s="23">
        <f t="shared" si="8"/>
        <v>2.1808943119738768</v>
      </c>
      <c r="H141" s="7">
        <f t="shared" si="7"/>
        <v>19.507104758263658</v>
      </c>
    </row>
    <row r="142" spans="1:8" s="13" customFormat="1" ht="15.75" hidden="1" thickBot="1" x14ac:dyDescent="0.3">
      <c r="A142" s="82">
        <v>75</v>
      </c>
      <c r="B142" s="79" t="s">
        <v>133</v>
      </c>
      <c r="C142" s="151"/>
      <c r="D142" s="157"/>
      <c r="E142" s="31"/>
      <c r="F142" s="33">
        <f t="shared" si="6"/>
        <v>0</v>
      </c>
      <c r="G142" s="23">
        <f t="shared" si="8"/>
        <v>0</v>
      </c>
      <c r="H142" s="7" t="e">
        <f t="shared" si="7"/>
        <v>#DIV/0!</v>
      </c>
    </row>
    <row r="143" spans="1:8" s="13" customFormat="1" ht="15.75" thickBot="1" x14ac:dyDescent="0.3">
      <c r="A143" s="82">
        <v>70</v>
      </c>
      <c r="B143" s="79" t="s">
        <v>134</v>
      </c>
      <c r="C143" s="151">
        <v>25.87</v>
      </c>
      <c r="D143" s="157">
        <v>28.18</v>
      </c>
      <c r="E143" s="31">
        <v>29.4</v>
      </c>
      <c r="F143" s="33">
        <f t="shared" si="6"/>
        <v>27.816666666666663</v>
      </c>
      <c r="G143" s="23">
        <f t="shared" si="8"/>
        <v>1.7928283055924037</v>
      </c>
      <c r="H143" s="7">
        <f t="shared" si="7"/>
        <v>6.4451586779834775</v>
      </c>
    </row>
    <row r="144" spans="1:8" s="13" customFormat="1" ht="15.75" hidden="1" thickBot="1" x14ac:dyDescent="0.3">
      <c r="A144" s="82">
        <v>77</v>
      </c>
      <c r="B144" s="79" t="s">
        <v>135</v>
      </c>
      <c r="C144" s="151"/>
      <c r="D144" s="157"/>
      <c r="E144" s="31"/>
      <c r="F144" s="33">
        <f t="shared" si="6"/>
        <v>0</v>
      </c>
      <c r="G144" s="23">
        <f t="shared" si="8"/>
        <v>0</v>
      </c>
      <c r="H144" s="7" t="e">
        <f t="shared" si="7"/>
        <v>#DIV/0!</v>
      </c>
    </row>
    <row r="145" spans="1:8" s="13" customFormat="1" ht="15.75" thickBot="1" x14ac:dyDescent="0.3">
      <c r="A145" s="82">
        <v>71</v>
      </c>
      <c r="B145" s="79" t="s">
        <v>136</v>
      </c>
      <c r="C145" s="151">
        <v>2.46</v>
      </c>
      <c r="D145" s="157">
        <v>2.68</v>
      </c>
      <c r="E145" s="31">
        <v>3.15</v>
      </c>
      <c r="F145" s="33">
        <f t="shared" si="6"/>
        <v>2.7633333333333336</v>
      </c>
      <c r="G145" s="23">
        <f t="shared" si="8"/>
        <v>0.35246749259092103</v>
      </c>
      <c r="H145" s="7">
        <f t="shared" si="7"/>
        <v>12.755156547319215</v>
      </c>
    </row>
    <row r="146" spans="1:8" s="13" customFormat="1" ht="15.75" thickBot="1" x14ac:dyDescent="0.3">
      <c r="A146" s="82">
        <v>72</v>
      </c>
      <c r="B146" s="79" t="s">
        <v>137</v>
      </c>
      <c r="C146" s="151">
        <v>13.66</v>
      </c>
      <c r="D146" s="157">
        <v>14.88</v>
      </c>
      <c r="E146" s="31">
        <v>10.5</v>
      </c>
      <c r="F146" s="33">
        <f t="shared" si="6"/>
        <v>13.013333333333334</v>
      </c>
      <c r="G146" s="23">
        <f t="shared" si="8"/>
        <v>2.2604719271279037</v>
      </c>
      <c r="H146" s="7">
        <f t="shared" si="7"/>
        <v>17.370429767888602</v>
      </c>
    </row>
    <row r="147" spans="1:8" s="13" customFormat="1" ht="15.75" thickBot="1" x14ac:dyDescent="0.3">
      <c r="A147" s="82">
        <v>73</v>
      </c>
      <c r="B147" s="79" t="s">
        <v>138</v>
      </c>
      <c r="C147" s="151">
        <v>179.98</v>
      </c>
      <c r="D147" s="157">
        <v>196.05</v>
      </c>
      <c r="E147" s="31">
        <v>236.25</v>
      </c>
      <c r="F147" s="33">
        <f t="shared" si="6"/>
        <v>204.09333333333333</v>
      </c>
      <c r="G147" s="23">
        <f t="shared" si="8"/>
        <v>28.984472279711056</v>
      </c>
      <c r="H147" s="7">
        <f t="shared" si="7"/>
        <v>14.201577193299336</v>
      </c>
    </row>
    <row r="148" spans="1:8" s="13" customFormat="1" ht="15.75" thickBot="1" x14ac:dyDescent="0.3">
      <c r="A148" s="82">
        <v>74</v>
      </c>
      <c r="B148" s="79" t="s">
        <v>139</v>
      </c>
      <c r="C148" s="151">
        <v>51.74</v>
      </c>
      <c r="D148" s="157">
        <v>56.36</v>
      </c>
      <c r="E148" s="31">
        <v>81.900000000000006</v>
      </c>
      <c r="F148" s="33">
        <f t="shared" si="6"/>
        <v>63.333333333333336</v>
      </c>
      <c r="G148" s="23">
        <f t="shared" si="8"/>
        <v>16.244289252944675</v>
      </c>
      <c r="H148" s="7">
        <f t="shared" si="7"/>
        <v>25.648877767807381</v>
      </c>
    </row>
    <row r="149" spans="1:8" s="13" customFormat="1" ht="15.75" thickBot="1" x14ac:dyDescent="0.3">
      <c r="A149" s="82">
        <v>75</v>
      </c>
      <c r="B149" s="79" t="s">
        <v>140</v>
      </c>
      <c r="C149" s="151">
        <v>64.290000000000006</v>
      </c>
      <c r="D149" s="157">
        <v>70.03</v>
      </c>
      <c r="E149" s="31">
        <v>100.8</v>
      </c>
      <c r="F149" s="33">
        <f t="shared" si="6"/>
        <v>78.373333333333335</v>
      </c>
      <c r="G149" s="23">
        <f t="shared" si="8"/>
        <v>19.632968021502307</v>
      </c>
      <c r="H149" s="7">
        <f t="shared" si="7"/>
        <v>25.050571650436765</v>
      </c>
    </row>
    <row r="150" spans="1:8" s="13" customFormat="1" ht="15.75" thickBot="1" x14ac:dyDescent="0.3">
      <c r="A150" s="82">
        <v>76</v>
      </c>
      <c r="B150" s="79" t="s">
        <v>141</v>
      </c>
      <c r="C150" s="151">
        <v>48.72</v>
      </c>
      <c r="D150" s="157">
        <v>53.07</v>
      </c>
      <c r="E150" s="31">
        <v>45.15</v>
      </c>
      <c r="F150" s="33">
        <f t="shared" si="6"/>
        <v>48.98</v>
      </c>
      <c r="G150" s="23">
        <f t="shared" si="8"/>
        <v>3.9663963493327299</v>
      </c>
      <c r="H150" s="7">
        <f t="shared" si="7"/>
        <v>8.0979917299565738</v>
      </c>
    </row>
    <row r="151" spans="1:8" s="13" customFormat="1" ht="15.75" thickBot="1" x14ac:dyDescent="0.3">
      <c r="A151" s="82">
        <v>77</v>
      </c>
      <c r="B151" s="79" t="s">
        <v>142</v>
      </c>
      <c r="C151" s="151">
        <v>185.92</v>
      </c>
      <c r="D151" s="157">
        <v>202.52</v>
      </c>
      <c r="E151" s="31">
        <v>139.65</v>
      </c>
      <c r="F151" s="33">
        <f t="shared" si="6"/>
        <v>176.03</v>
      </c>
      <c r="G151" s="23">
        <f t="shared" si="8"/>
        <v>32.580949955457037</v>
      </c>
      <c r="H151" s="7">
        <f t="shared" si="7"/>
        <v>18.508748483472722</v>
      </c>
    </row>
    <row r="152" spans="1:8" s="13" customFormat="1" ht="15.75" thickBot="1" x14ac:dyDescent="0.3">
      <c r="A152" s="82">
        <v>78</v>
      </c>
      <c r="B152" s="79" t="s">
        <v>143</v>
      </c>
      <c r="C152" s="151">
        <v>44.46</v>
      </c>
      <c r="D152" s="157">
        <v>48.43</v>
      </c>
      <c r="E152" s="31">
        <v>45.15</v>
      </c>
      <c r="F152" s="33">
        <f t="shared" si="6"/>
        <v>46.013333333333328</v>
      </c>
      <c r="G152" s="23">
        <f t="shared" si="8"/>
        <v>2.1211396307959864</v>
      </c>
      <c r="H152" s="7">
        <f t="shared" si="7"/>
        <v>4.6098369258098817</v>
      </c>
    </row>
    <row r="153" spans="1:8" s="13" customFormat="1" ht="15.75" thickBot="1" x14ac:dyDescent="0.3">
      <c r="A153" s="82">
        <v>79</v>
      </c>
      <c r="B153" s="79" t="s">
        <v>144</v>
      </c>
      <c r="C153" s="151">
        <v>1.1200000000000001</v>
      </c>
      <c r="D153" s="157">
        <v>1.22</v>
      </c>
      <c r="E153" s="31">
        <v>1.05</v>
      </c>
      <c r="F153" s="33">
        <f t="shared" si="6"/>
        <v>1.1299999999999999</v>
      </c>
      <c r="G153" s="23">
        <f t="shared" si="8"/>
        <v>8.5440037453175272E-2</v>
      </c>
      <c r="H153" s="7">
        <f t="shared" si="7"/>
        <v>7.5610652613429448</v>
      </c>
    </row>
    <row r="154" spans="1:8" s="13" customFormat="1" ht="15.75" hidden="1" thickBot="1" x14ac:dyDescent="0.3">
      <c r="A154" s="82">
        <v>87</v>
      </c>
      <c r="B154" s="79" t="s">
        <v>145</v>
      </c>
      <c r="C154" s="151"/>
      <c r="D154" s="157"/>
      <c r="E154" s="31"/>
      <c r="F154" s="33">
        <f t="shared" si="6"/>
        <v>0</v>
      </c>
      <c r="G154" s="23">
        <f t="shared" si="8"/>
        <v>0</v>
      </c>
      <c r="H154" s="7" t="e">
        <f t="shared" si="7"/>
        <v>#DIV/0!</v>
      </c>
    </row>
    <row r="155" spans="1:8" s="13" customFormat="1" ht="1.5" customHeight="1" thickBot="1" x14ac:dyDescent="0.3">
      <c r="A155" s="82">
        <v>88</v>
      </c>
      <c r="B155" s="79" t="s">
        <v>146</v>
      </c>
      <c r="C155" s="151"/>
      <c r="D155" s="157"/>
      <c r="E155" s="31"/>
      <c r="F155" s="33">
        <f t="shared" si="6"/>
        <v>0</v>
      </c>
      <c r="G155" s="23">
        <f t="shared" si="8"/>
        <v>0</v>
      </c>
      <c r="H155" s="7" t="e">
        <f t="shared" si="7"/>
        <v>#DIV/0!</v>
      </c>
    </row>
    <row r="156" spans="1:8" s="13" customFormat="1" ht="15.75" thickBot="1" x14ac:dyDescent="0.3">
      <c r="A156" s="82">
        <v>80</v>
      </c>
      <c r="B156" s="79" t="s">
        <v>147</v>
      </c>
      <c r="C156" s="151">
        <v>0.78</v>
      </c>
      <c r="D156" s="157">
        <v>0.85</v>
      </c>
      <c r="E156" s="31">
        <v>1.05</v>
      </c>
      <c r="F156" s="33">
        <f t="shared" si="6"/>
        <v>0.8933333333333332</v>
      </c>
      <c r="G156" s="23">
        <f t="shared" si="8"/>
        <v>0.14011899704655822</v>
      </c>
      <c r="H156" s="7">
        <f t="shared" si="7"/>
        <v>15.684962355958012</v>
      </c>
    </row>
    <row r="157" spans="1:8" s="13" customFormat="1" ht="15.75" thickBot="1" x14ac:dyDescent="0.3">
      <c r="A157" s="82">
        <v>81</v>
      </c>
      <c r="B157" s="79" t="s">
        <v>148</v>
      </c>
      <c r="C157" s="151">
        <v>3.47</v>
      </c>
      <c r="D157" s="157">
        <v>3.78</v>
      </c>
      <c r="E157" s="31">
        <v>4.2</v>
      </c>
      <c r="F157" s="33">
        <f t="shared" si="6"/>
        <v>3.8166666666666664</v>
      </c>
      <c r="G157" s="23">
        <f t="shared" si="8"/>
        <v>0.3663786747797057</v>
      </c>
      <c r="H157" s="7">
        <f t="shared" si="7"/>
        <v>9.5994412606036423</v>
      </c>
    </row>
    <row r="158" spans="1:8" s="13" customFormat="1" ht="15.75" thickBot="1" x14ac:dyDescent="0.3">
      <c r="A158" s="82">
        <v>82</v>
      </c>
      <c r="B158" s="79" t="s">
        <v>149</v>
      </c>
      <c r="C158" s="151">
        <v>3.36</v>
      </c>
      <c r="D158" s="157">
        <v>3.66</v>
      </c>
      <c r="E158" s="31">
        <v>3.15</v>
      </c>
      <c r="F158" s="33">
        <f t="shared" si="6"/>
        <v>3.39</v>
      </c>
      <c r="G158" s="23">
        <f t="shared" si="8"/>
        <v>0.25632011235952606</v>
      </c>
      <c r="H158" s="7">
        <f t="shared" si="7"/>
        <v>7.5610652613429519</v>
      </c>
    </row>
    <row r="159" spans="1:8" s="13" customFormat="1" ht="15.75" hidden="1" thickBot="1" x14ac:dyDescent="0.3">
      <c r="A159" s="82">
        <v>92</v>
      </c>
      <c r="B159" s="79" t="s">
        <v>150</v>
      </c>
      <c r="C159" s="151"/>
      <c r="D159" s="157"/>
      <c r="E159" s="31"/>
      <c r="F159" s="33">
        <f t="shared" si="6"/>
        <v>0</v>
      </c>
      <c r="G159" s="23">
        <f t="shared" si="8"/>
        <v>0</v>
      </c>
      <c r="H159" s="7" t="e">
        <f t="shared" si="7"/>
        <v>#DIV/0!</v>
      </c>
    </row>
    <row r="160" spans="1:8" s="13" customFormat="1" ht="13.5" customHeight="1" thickBot="1" x14ac:dyDescent="0.3">
      <c r="A160" s="82">
        <v>83</v>
      </c>
      <c r="B160" s="79" t="s">
        <v>151</v>
      </c>
      <c r="C160" s="151">
        <v>3.25</v>
      </c>
      <c r="D160" s="157">
        <v>3.54</v>
      </c>
      <c r="E160" s="31">
        <v>4.2</v>
      </c>
      <c r="F160" s="33">
        <f t="shared" si="6"/>
        <v>3.6633333333333336</v>
      </c>
      <c r="G160" s="23">
        <f t="shared" si="8"/>
        <v>0.48686069191641745</v>
      </c>
      <c r="H160" s="7">
        <f t="shared" si="7"/>
        <v>13.290100780247974</v>
      </c>
    </row>
    <row r="161" spans="1:8" s="13" customFormat="1" ht="15.75" hidden="1" thickBot="1" x14ac:dyDescent="0.3">
      <c r="A161" s="82">
        <v>94</v>
      </c>
      <c r="B161" s="79" t="s">
        <v>152</v>
      </c>
      <c r="C161" s="151"/>
      <c r="D161" s="157"/>
      <c r="E161" s="31"/>
      <c r="F161" s="33">
        <f t="shared" si="6"/>
        <v>0</v>
      </c>
      <c r="G161" s="23">
        <f t="shared" si="8"/>
        <v>0</v>
      </c>
      <c r="H161" s="7" t="e">
        <f t="shared" si="7"/>
        <v>#DIV/0!</v>
      </c>
    </row>
    <row r="162" spans="1:8" s="13" customFormat="1" ht="15.75" thickBot="1" x14ac:dyDescent="0.3">
      <c r="A162" s="82">
        <v>84</v>
      </c>
      <c r="B162" s="79" t="s">
        <v>153</v>
      </c>
      <c r="C162" s="151">
        <v>2.02</v>
      </c>
      <c r="D162" s="157">
        <v>2.2000000000000002</v>
      </c>
      <c r="E162" s="31">
        <v>3.15</v>
      </c>
      <c r="F162" s="33">
        <f t="shared" si="6"/>
        <v>2.456666666666667</v>
      </c>
      <c r="G162" s="23">
        <f t="shared" si="8"/>
        <v>0.60715182066212225</v>
      </c>
      <c r="H162" s="7">
        <f t="shared" si="7"/>
        <v>24.714456743369968</v>
      </c>
    </row>
    <row r="163" spans="1:8" s="13" customFormat="1" ht="15.75" thickBot="1" x14ac:dyDescent="0.3">
      <c r="A163" s="82">
        <v>85</v>
      </c>
      <c r="B163" s="79" t="s">
        <v>154</v>
      </c>
      <c r="C163" s="151">
        <v>9.6300000000000008</v>
      </c>
      <c r="D163" s="157">
        <v>10.49</v>
      </c>
      <c r="E163" s="31">
        <v>12.6</v>
      </c>
      <c r="F163" s="33">
        <f t="shared" si="6"/>
        <v>10.906666666666666</v>
      </c>
      <c r="G163" s="23">
        <f t="shared" si="8"/>
        <v>1.5282124634138357</v>
      </c>
      <c r="H163" s="7">
        <f t="shared" si="7"/>
        <v>14.011727965285781</v>
      </c>
    </row>
    <row r="164" spans="1:8" s="13" customFormat="1" ht="15.75" thickBot="1" x14ac:dyDescent="0.3">
      <c r="A164" s="82">
        <v>86</v>
      </c>
      <c r="B164" s="79" t="s">
        <v>155</v>
      </c>
      <c r="C164" s="151">
        <v>12.66</v>
      </c>
      <c r="D164" s="157">
        <v>13.79</v>
      </c>
      <c r="E164" s="31">
        <v>17.850000000000001</v>
      </c>
      <c r="F164" s="33">
        <f t="shared" si="6"/>
        <v>14.766666666666666</v>
      </c>
      <c r="G164" s="23">
        <f t="shared" si="8"/>
        <v>2.72936500551564</v>
      </c>
      <c r="H164" s="7">
        <f t="shared" si="7"/>
        <v>18.483284461731198</v>
      </c>
    </row>
    <row r="165" spans="1:8" s="13" customFormat="1" ht="15.75" thickBot="1" x14ac:dyDescent="0.3">
      <c r="A165" s="82">
        <v>87</v>
      </c>
      <c r="B165" s="79" t="s">
        <v>156</v>
      </c>
      <c r="C165" s="151">
        <v>61.38</v>
      </c>
      <c r="D165" s="157">
        <v>66.86</v>
      </c>
      <c r="E165" s="31">
        <v>37.799999999999997</v>
      </c>
      <c r="F165" s="33">
        <f t="shared" si="6"/>
        <v>55.346666666666671</v>
      </c>
      <c r="G165" s="23">
        <f t="shared" si="8"/>
        <v>15.440911026663313</v>
      </c>
      <c r="H165" s="7">
        <f t="shared" si="7"/>
        <v>27.898538352198226</v>
      </c>
    </row>
    <row r="166" spans="1:8" s="13" customFormat="1" ht="15.75" thickBot="1" x14ac:dyDescent="0.3">
      <c r="A166" s="82">
        <v>88</v>
      </c>
      <c r="B166" s="79" t="s">
        <v>157</v>
      </c>
      <c r="C166" s="151">
        <v>384.16</v>
      </c>
      <c r="D166" s="157">
        <v>418.46</v>
      </c>
      <c r="E166" s="31">
        <v>522.9</v>
      </c>
      <c r="F166" s="33">
        <f t="shared" si="6"/>
        <v>441.84</v>
      </c>
      <c r="G166" s="23">
        <f t="shared" si="8"/>
        <v>72.264550092005621</v>
      </c>
      <c r="H166" s="7">
        <f t="shared" si="7"/>
        <v>16.355366216731312</v>
      </c>
    </row>
    <row r="167" spans="1:8" s="13" customFormat="1" ht="15.75" thickBot="1" x14ac:dyDescent="0.3">
      <c r="A167" s="82">
        <v>89</v>
      </c>
      <c r="B167" s="79" t="s">
        <v>158</v>
      </c>
      <c r="C167" s="151">
        <v>5.6</v>
      </c>
      <c r="D167" s="157">
        <v>6.1</v>
      </c>
      <c r="E167" s="31">
        <v>8.4</v>
      </c>
      <c r="F167" s="33">
        <f t="shared" si="6"/>
        <v>6.7</v>
      </c>
      <c r="G167" s="23">
        <f t="shared" si="8"/>
        <v>1.4933184523068044</v>
      </c>
      <c r="H167" s="7">
        <f t="shared" si="7"/>
        <v>22.288335109056781</v>
      </c>
    </row>
    <row r="168" spans="1:8" s="13" customFormat="1" ht="15.75" thickBot="1" x14ac:dyDescent="0.3">
      <c r="A168" s="82">
        <v>90</v>
      </c>
      <c r="B168" s="79" t="s">
        <v>159</v>
      </c>
      <c r="C168" s="151">
        <v>1.79</v>
      </c>
      <c r="D168" s="157">
        <v>1.95</v>
      </c>
      <c r="E168" s="31">
        <v>3.15</v>
      </c>
      <c r="F168" s="33">
        <f t="shared" si="6"/>
        <v>2.2966666666666669</v>
      </c>
      <c r="G168" s="23">
        <f t="shared" si="8"/>
        <v>0.7433258594542046</v>
      </c>
      <c r="H168" s="7">
        <f t="shared" si="7"/>
        <v>32.365422037193234</v>
      </c>
    </row>
    <row r="169" spans="1:8" s="13" customFormat="1" ht="15.75" thickBot="1" x14ac:dyDescent="0.3">
      <c r="A169" s="82">
        <v>91</v>
      </c>
      <c r="B169" s="79" t="s">
        <v>160</v>
      </c>
      <c r="C169" s="151">
        <v>0.78</v>
      </c>
      <c r="D169" s="157">
        <v>0.85</v>
      </c>
      <c r="E169" s="31">
        <v>1.05</v>
      </c>
      <c r="F169" s="33">
        <f t="shared" si="6"/>
        <v>0.8933333333333332</v>
      </c>
      <c r="G169" s="23">
        <f t="shared" si="8"/>
        <v>0.14011899704655822</v>
      </c>
      <c r="H169" s="7">
        <f t="shared" si="7"/>
        <v>15.684962355958012</v>
      </c>
    </row>
    <row r="170" spans="1:8" s="13" customFormat="1" ht="15" customHeight="1" thickBot="1" x14ac:dyDescent="0.3">
      <c r="A170" s="82">
        <v>92</v>
      </c>
      <c r="B170" s="79" t="s">
        <v>161</v>
      </c>
      <c r="C170" s="151">
        <v>9.07</v>
      </c>
      <c r="D170" s="157">
        <v>9.8800000000000008</v>
      </c>
      <c r="E170" s="31">
        <v>8.4</v>
      </c>
      <c r="F170" s="33">
        <f t="shared" si="6"/>
        <v>9.1166666666666671</v>
      </c>
      <c r="G170" s="23">
        <f t="shared" si="8"/>
        <v>0.74110278189555712</v>
      </c>
      <c r="H170" s="7">
        <f t="shared" si="7"/>
        <v>8.12909815607558</v>
      </c>
    </row>
    <row r="171" spans="1:8" s="13" customFormat="1" ht="15.75" hidden="1" thickBot="1" x14ac:dyDescent="0.3">
      <c r="A171" s="82">
        <v>104</v>
      </c>
      <c r="B171" s="79" t="s">
        <v>162</v>
      </c>
      <c r="C171" s="151"/>
      <c r="D171" s="157"/>
      <c r="E171" s="31"/>
      <c r="F171" s="33">
        <f t="shared" si="6"/>
        <v>0</v>
      </c>
      <c r="G171" s="23">
        <f t="shared" si="8"/>
        <v>0</v>
      </c>
      <c r="H171" s="7" t="e">
        <f t="shared" si="7"/>
        <v>#DIV/0!</v>
      </c>
    </row>
    <row r="172" spans="1:8" s="13" customFormat="1" ht="15.75" hidden="1" thickBot="1" x14ac:dyDescent="0.3">
      <c r="A172" s="82">
        <v>105</v>
      </c>
      <c r="B172" s="79" t="s">
        <v>163</v>
      </c>
      <c r="C172" s="151"/>
      <c r="D172" s="157"/>
      <c r="E172" s="31"/>
      <c r="F172" s="33">
        <f t="shared" si="6"/>
        <v>0</v>
      </c>
      <c r="G172" s="23">
        <f t="shared" si="8"/>
        <v>0</v>
      </c>
      <c r="H172" s="7" t="e">
        <f t="shared" si="7"/>
        <v>#DIV/0!</v>
      </c>
    </row>
    <row r="173" spans="1:8" s="13" customFormat="1" ht="15.75" thickBot="1" x14ac:dyDescent="0.3">
      <c r="A173" s="82">
        <v>93</v>
      </c>
      <c r="B173" s="79" t="s">
        <v>164</v>
      </c>
      <c r="C173" s="151">
        <v>4.1399999999999997</v>
      </c>
      <c r="D173" s="157">
        <v>4.51</v>
      </c>
      <c r="E173" s="31">
        <v>7.35</v>
      </c>
      <c r="F173" s="33">
        <f t="shared" si="6"/>
        <v>5.333333333333333</v>
      </c>
      <c r="G173" s="23">
        <f t="shared" si="8"/>
        <v>1.756255486349676</v>
      </c>
      <c r="H173" s="7">
        <f t="shared" si="7"/>
        <v>32.929790369056427</v>
      </c>
    </row>
    <row r="174" spans="1:8" s="13" customFormat="1" ht="15.75" thickBot="1" x14ac:dyDescent="0.3">
      <c r="A174" s="82">
        <v>94</v>
      </c>
      <c r="B174" s="79" t="s">
        <v>165</v>
      </c>
      <c r="C174" s="151">
        <v>5.15</v>
      </c>
      <c r="D174" s="157">
        <v>5.61</v>
      </c>
      <c r="E174" s="31">
        <v>3.15</v>
      </c>
      <c r="F174" s="33">
        <f t="shared" si="6"/>
        <v>4.6366666666666676</v>
      </c>
      <c r="G174" s="23">
        <f t="shared" si="8"/>
        <v>1.3078735922608589</v>
      </c>
      <c r="H174" s="7">
        <f t="shared" si="7"/>
        <v>28.207194656955973</v>
      </c>
    </row>
    <row r="175" spans="1:8" s="13" customFormat="1" ht="15.75" thickBot="1" x14ac:dyDescent="0.3">
      <c r="A175" s="82">
        <v>95</v>
      </c>
      <c r="B175" s="79" t="s">
        <v>166</v>
      </c>
      <c r="C175" s="151">
        <v>8.06</v>
      </c>
      <c r="D175" s="157">
        <v>8.7799999999999994</v>
      </c>
      <c r="E175" s="31">
        <v>7.35</v>
      </c>
      <c r="F175" s="33">
        <f t="shared" si="6"/>
        <v>8.0633333333333326</v>
      </c>
      <c r="G175" s="23">
        <f t="shared" si="8"/>
        <v>0.71500582748207941</v>
      </c>
      <c r="H175" s="7">
        <f t="shared" si="7"/>
        <v>8.8673728087897423</v>
      </c>
    </row>
    <row r="176" spans="1:8" s="13" customFormat="1" ht="15.75" thickBot="1" x14ac:dyDescent="0.3">
      <c r="A176" s="82">
        <v>96</v>
      </c>
      <c r="B176" s="79" t="s">
        <v>167</v>
      </c>
      <c r="C176" s="151">
        <v>5.6</v>
      </c>
      <c r="D176" s="157">
        <v>6.1</v>
      </c>
      <c r="E176" s="31">
        <v>5.25</v>
      </c>
      <c r="F176" s="33">
        <f t="shared" si="6"/>
        <v>5.6499999999999995</v>
      </c>
      <c r="G176" s="23">
        <f t="shared" si="8"/>
        <v>0.42720018726587639</v>
      </c>
      <c r="H176" s="7">
        <f t="shared" si="7"/>
        <v>7.5610652613429457</v>
      </c>
    </row>
    <row r="177" spans="1:8" s="13" customFormat="1" ht="15.75" hidden="1" thickBot="1" x14ac:dyDescent="0.3">
      <c r="A177" s="82">
        <v>110</v>
      </c>
      <c r="B177" s="79" t="s">
        <v>168</v>
      </c>
      <c r="C177" s="151"/>
      <c r="D177" s="157"/>
      <c r="E177" s="31"/>
      <c r="F177" s="33">
        <f t="shared" si="6"/>
        <v>0</v>
      </c>
      <c r="G177" s="23">
        <f t="shared" si="8"/>
        <v>0</v>
      </c>
      <c r="H177" s="7" t="e">
        <f t="shared" si="7"/>
        <v>#DIV/0!</v>
      </c>
    </row>
    <row r="178" spans="1:8" s="13" customFormat="1" ht="15.75" thickBot="1" x14ac:dyDescent="0.3">
      <c r="A178" s="82">
        <v>97</v>
      </c>
      <c r="B178" s="79" t="s">
        <v>169</v>
      </c>
      <c r="C178" s="151">
        <v>1.79</v>
      </c>
      <c r="D178" s="157">
        <v>1.95</v>
      </c>
      <c r="E178" s="31">
        <v>3.15</v>
      </c>
      <c r="F178" s="33">
        <f t="shared" si="6"/>
        <v>2.2966666666666669</v>
      </c>
      <c r="G178" s="23">
        <f t="shared" si="8"/>
        <v>0.7433258594542046</v>
      </c>
      <c r="H178" s="7">
        <f t="shared" si="7"/>
        <v>32.365422037193234</v>
      </c>
    </row>
    <row r="179" spans="1:8" s="13" customFormat="1" ht="15.75" thickBot="1" x14ac:dyDescent="0.3">
      <c r="A179" s="82">
        <v>98</v>
      </c>
      <c r="B179" s="79" t="s">
        <v>170</v>
      </c>
      <c r="C179" s="151">
        <v>11.2</v>
      </c>
      <c r="D179" s="157">
        <v>12.2</v>
      </c>
      <c r="E179" s="31">
        <v>17.850000000000001</v>
      </c>
      <c r="F179" s="33">
        <f t="shared" si="6"/>
        <v>13.75</v>
      </c>
      <c r="G179" s="23">
        <f t="shared" si="8"/>
        <v>3.585735628849402</v>
      </c>
      <c r="H179" s="7">
        <f t="shared" si="7"/>
        <v>26.078077300722924</v>
      </c>
    </row>
    <row r="180" spans="1:8" s="13" customFormat="1" ht="15.75" thickBot="1" x14ac:dyDescent="0.3">
      <c r="A180" s="82">
        <v>99</v>
      </c>
      <c r="B180" s="79" t="s">
        <v>171</v>
      </c>
      <c r="C180" s="151">
        <v>6.5</v>
      </c>
      <c r="D180" s="157">
        <v>7.08</v>
      </c>
      <c r="E180" s="31">
        <v>10.5</v>
      </c>
      <c r="F180" s="33">
        <f t="shared" si="6"/>
        <v>8.0266666666666655</v>
      </c>
      <c r="G180" s="23">
        <f t="shared" si="8"/>
        <v>2.161511816607383</v>
      </c>
      <c r="H180" s="7">
        <f t="shared" si="7"/>
        <v>26.929133927832851</v>
      </c>
    </row>
    <row r="181" spans="1:8" s="13" customFormat="1" ht="15.75" thickBot="1" x14ac:dyDescent="0.3">
      <c r="A181" s="82">
        <v>100</v>
      </c>
      <c r="B181" s="79" t="s">
        <v>172</v>
      </c>
      <c r="C181" s="151">
        <v>29.68</v>
      </c>
      <c r="D181" s="157">
        <v>32.33</v>
      </c>
      <c r="E181" s="31">
        <v>29.4</v>
      </c>
      <c r="F181" s="33">
        <f t="shared" si="6"/>
        <v>30.47</v>
      </c>
      <c r="G181" s="23">
        <f t="shared" si="8"/>
        <v>1.6168797110484128</v>
      </c>
      <c r="H181" s="7">
        <f t="shared" si="7"/>
        <v>5.3064644274644337</v>
      </c>
    </row>
    <row r="182" spans="1:8" s="13" customFormat="1" ht="15.75" thickBot="1" x14ac:dyDescent="0.3">
      <c r="A182" s="82">
        <v>101</v>
      </c>
      <c r="B182" s="79" t="s">
        <v>173</v>
      </c>
      <c r="C182" s="151">
        <v>26.54</v>
      </c>
      <c r="D182" s="157">
        <v>28.91</v>
      </c>
      <c r="E182" s="31">
        <v>25.2</v>
      </c>
      <c r="F182" s="33">
        <f t="shared" si="6"/>
        <v>26.883333333333336</v>
      </c>
      <c r="G182" s="23">
        <f t="shared" si="8"/>
        <v>1.8786786136360138</v>
      </c>
      <c r="H182" s="7">
        <f t="shared" si="7"/>
        <v>6.9882651468171613</v>
      </c>
    </row>
    <row r="183" spans="1:8" s="13" customFormat="1" ht="15" customHeight="1" thickBot="1" x14ac:dyDescent="0.3">
      <c r="A183" s="82">
        <v>102</v>
      </c>
      <c r="B183" s="79" t="s">
        <v>174</v>
      </c>
      <c r="C183" s="151">
        <v>13.55</v>
      </c>
      <c r="D183" s="157">
        <v>14.76</v>
      </c>
      <c r="E183" s="31">
        <v>21</v>
      </c>
      <c r="F183" s="33">
        <f t="shared" si="6"/>
        <v>16.436666666666667</v>
      </c>
      <c r="G183" s="23">
        <f t="shared" si="8"/>
        <v>3.9980036684992282</v>
      </c>
      <c r="H183" s="7">
        <f t="shared" si="7"/>
        <v>24.323688918064658</v>
      </c>
    </row>
    <row r="184" spans="1:8" s="13" customFormat="1" ht="15.75" hidden="1" thickBot="1" x14ac:dyDescent="0.3">
      <c r="A184" s="82">
        <v>117</v>
      </c>
      <c r="B184" s="79" t="s">
        <v>175</v>
      </c>
      <c r="C184" s="151"/>
      <c r="D184" s="157"/>
      <c r="E184" s="31"/>
      <c r="F184" s="33">
        <f t="shared" si="6"/>
        <v>0</v>
      </c>
      <c r="G184" s="23">
        <f t="shared" si="8"/>
        <v>0</v>
      </c>
      <c r="H184" s="7" t="e">
        <f t="shared" si="7"/>
        <v>#DIV/0!</v>
      </c>
    </row>
    <row r="185" spans="1:8" s="13" customFormat="1" ht="15" customHeight="1" thickBot="1" x14ac:dyDescent="0.3">
      <c r="A185" s="82">
        <v>103</v>
      </c>
      <c r="B185" s="79" t="s">
        <v>176</v>
      </c>
      <c r="C185" s="151">
        <v>3.36</v>
      </c>
      <c r="D185" s="157">
        <v>3.66</v>
      </c>
      <c r="E185" s="31">
        <v>5.25</v>
      </c>
      <c r="F185" s="33">
        <f t="shared" si="6"/>
        <v>4.09</v>
      </c>
      <c r="G185" s="23">
        <f t="shared" si="8"/>
        <v>1.0157263410978377</v>
      </c>
      <c r="H185" s="7">
        <f t="shared" si="7"/>
        <v>24.834384867917791</v>
      </c>
    </row>
    <row r="186" spans="1:8" s="13" customFormat="1" ht="15.75" hidden="1" thickBot="1" x14ac:dyDescent="0.3">
      <c r="A186" s="82">
        <v>119</v>
      </c>
      <c r="B186" s="79" t="s">
        <v>177</v>
      </c>
      <c r="C186" s="151"/>
      <c r="D186" s="157"/>
      <c r="E186" s="31"/>
      <c r="F186" s="33">
        <f t="shared" si="6"/>
        <v>0</v>
      </c>
      <c r="G186" s="23">
        <f t="shared" si="8"/>
        <v>0</v>
      </c>
      <c r="H186" s="7" t="e">
        <f t="shared" si="7"/>
        <v>#DIV/0!</v>
      </c>
    </row>
    <row r="187" spans="1:8" s="13" customFormat="1" ht="15.75" thickBot="1" x14ac:dyDescent="0.3">
      <c r="A187" s="82">
        <v>104</v>
      </c>
      <c r="B187" s="79" t="s">
        <v>178</v>
      </c>
      <c r="C187" s="151">
        <v>4.7</v>
      </c>
      <c r="D187" s="157">
        <v>5.12</v>
      </c>
      <c r="E187" s="31">
        <v>7.35</v>
      </c>
      <c r="F187" s="33">
        <f t="shared" si="6"/>
        <v>5.7233333333333336</v>
      </c>
      <c r="G187" s="23">
        <f t="shared" si="8"/>
        <v>1.4243009981507857</v>
      </c>
      <c r="H187" s="7">
        <f t="shared" si="7"/>
        <v>24.885864848295615</v>
      </c>
    </row>
    <row r="188" spans="1:8" s="13" customFormat="1" ht="15.75" thickBot="1" x14ac:dyDescent="0.3">
      <c r="A188" s="82">
        <v>105</v>
      </c>
      <c r="B188" s="79" t="s">
        <v>179</v>
      </c>
      <c r="C188" s="151">
        <v>1.1200000000000001</v>
      </c>
      <c r="D188" s="157">
        <v>1.22</v>
      </c>
      <c r="E188" s="31">
        <v>1.05</v>
      </c>
      <c r="F188" s="33">
        <f t="shared" si="6"/>
        <v>1.1299999999999999</v>
      </c>
      <c r="G188" s="23">
        <f t="shared" si="8"/>
        <v>8.5440037453175272E-2</v>
      </c>
      <c r="H188" s="7">
        <f t="shared" si="7"/>
        <v>7.5610652613429448</v>
      </c>
    </row>
    <row r="189" spans="1:8" s="13" customFormat="1" ht="15.75" thickBot="1" x14ac:dyDescent="0.3">
      <c r="A189" s="82">
        <v>106</v>
      </c>
      <c r="B189" s="79" t="s">
        <v>180</v>
      </c>
      <c r="C189" s="151">
        <v>1.23</v>
      </c>
      <c r="D189" s="157">
        <v>1.34</v>
      </c>
      <c r="E189" s="31">
        <v>1.05</v>
      </c>
      <c r="F189" s="33">
        <f t="shared" si="6"/>
        <v>1.2066666666666668</v>
      </c>
      <c r="G189" s="23">
        <f t="shared" si="8"/>
        <v>0.14640127503998501</v>
      </c>
      <c r="H189" s="7">
        <f t="shared" si="7"/>
        <v>12.132702351379972</v>
      </c>
    </row>
    <row r="190" spans="1:8" s="13" customFormat="1" ht="15.75" thickBot="1" x14ac:dyDescent="0.3">
      <c r="A190" s="82">
        <v>107</v>
      </c>
      <c r="B190" s="79" t="s">
        <v>181</v>
      </c>
      <c r="C190" s="151">
        <v>4.37</v>
      </c>
      <c r="D190" s="157">
        <v>4.76</v>
      </c>
      <c r="E190" s="31">
        <v>5.25</v>
      </c>
      <c r="F190" s="33">
        <f t="shared" si="6"/>
        <v>4.793333333333333</v>
      </c>
      <c r="G190" s="23">
        <f t="shared" si="8"/>
        <v>0.4409459528483432</v>
      </c>
      <c r="H190" s="7">
        <f t="shared" si="7"/>
        <v>9.1991506157512486</v>
      </c>
    </row>
    <row r="191" spans="1:8" s="13" customFormat="1" ht="12" customHeight="1" thickBot="1" x14ac:dyDescent="0.3">
      <c r="A191" s="82">
        <v>108</v>
      </c>
      <c r="B191" s="79" t="s">
        <v>182</v>
      </c>
      <c r="C191" s="151">
        <v>1.01</v>
      </c>
      <c r="D191" s="157">
        <v>1.1000000000000001</v>
      </c>
      <c r="E191" s="31">
        <v>1.05</v>
      </c>
      <c r="F191" s="33">
        <f t="shared" ref="F191:F254" si="9">(C191+D191+E191)/3</f>
        <v>1.0533333333333335</v>
      </c>
      <c r="G191" s="23">
        <f t="shared" si="8"/>
        <v>4.5092497528228984E-2</v>
      </c>
      <c r="H191" s="7">
        <f t="shared" ref="H191:H254" si="10">G191/F191*100</f>
        <v>4.2809333096419921</v>
      </c>
    </row>
    <row r="192" spans="1:8" s="13" customFormat="1" ht="15.75" hidden="1" thickBot="1" x14ac:dyDescent="0.3">
      <c r="A192" s="82">
        <v>125</v>
      </c>
      <c r="B192" s="79" t="s">
        <v>183</v>
      </c>
      <c r="C192" s="151"/>
      <c r="D192" s="157"/>
      <c r="E192" s="31"/>
      <c r="F192" s="33">
        <f t="shared" si="9"/>
        <v>0</v>
      </c>
      <c r="G192" s="23">
        <f t="shared" si="8"/>
        <v>0</v>
      </c>
      <c r="H192" s="7" t="e">
        <f t="shared" si="10"/>
        <v>#DIV/0!</v>
      </c>
    </row>
    <row r="193" spans="1:8" s="13" customFormat="1" ht="15.75" hidden="1" thickBot="1" x14ac:dyDescent="0.3">
      <c r="A193" s="82">
        <v>126</v>
      </c>
      <c r="B193" s="79" t="s">
        <v>184</v>
      </c>
      <c r="C193" s="151"/>
      <c r="D193" s="157"/>
      <c r="E193" s="31"/>
      <c r="F193" s="33">
        <f t="shared" si="9"/>
        <v>0</v>
      </c>
      <c r="G193" s="23">
        <f t="shared" si="8"/>
        <v>0</v>
      </c>
      <c r="H193" s="7" t="e">
        <f t="shared" si="10"/>
        <v>#DIV/0!</v>
      </c>
    </row>
    <row r="194" spans="1:8" s="13" customFormat="1" ht="15.75" hidden="1" thickBot="1" x14ac:dyDescent="0.3">
      <c r="A194" s="82">
        <v>127</v>
      </c>
      <c r="B194" s="79" t="s">
        <v>185</v>
      </c>
      <c r="C194" s="151"/>
      <c r="D194" s="157"/>
      <c r="E194" s="31"/>
      <c r="F194" s="33">
        <f t="shared" si="9"/>
        <v>0</v>
      </c>
      <c r="G194" s="23">
        <f t="shared" si="8"/>
        <v>0</v>
      </c>
      <c r="H194" s="7" t="e">
        <f t="shared" si="10"/>
        <v>#DIV/0!</v>
      </c>
    </row>
    <row r="195" spans="1:8" s="13" customFormat="1" ht="39" customHeight="1" thickBot="1" x14ac:dyDescent="0.3">
      <c r="A195" s="80"/>
      <c r="B195" s="81" t="s">
        <v>186</v>
      </c>
      <c r="C195" s="40"/>
      <c r="D195" s="75"/>
      <c r="E195" s="32"/>
      <c r="F195" s="34"/>
      <c r="G195" s="25"/>
      <c r="H195" s="8"/>
    </row>
    <row r="196" spans="1:8" s="13" customFormat="1" ht="15.75" thickBot="1" x14ac:dyDescent="0.3">
      <c r="A196" s="82">
        <v>109</v>
      </c>
      <c r="B196" s="84" t="s">
        <v>187</v>
      </c>
      <c r="C196" s="14">
        <v>985.6</v>
      </c>
      <c r="D196" s="159">
        <v>1073.5999999999999</v>
      </c>
      <c r="E196" s="31">
        <v>586.95000000000005</v>
      </c>
      <c r="F196" s="33">
        <f t="shared" si="9"/>
        <v>882.04999999999984</v>
      </c>
      <c r="G196" s="23">
        <f t="shared" si="8"/>
        <v>259.32413597658103</v>
      </c>
      <c r="H196" s="7">
        <f t="shared" si="10"/>
        <v>29.400162799907157</v>
      </c>
    </row>
    <row r="197" spans="1:8" s="13" customFormat="1" ht="15.75" thickBot="1" x14ac:dyDescent="0.3">
      <c r="A197" s="82">
        <v>110</v>
      </c>
      <c r="B197" s="84" t="s">
        <v>188</v>
      </c>
      <c r="C197" s="149">
        <v>1629.6</v>
      </c>
      <c r="D197" s="160">
        <v>1775.1</v>
      </c>
      <c r="E197" s="31">
        <v>2208.15</v>
      </c>
      <c r="F197" s="33">
        <f t="shared" si="9"/>
        <v>1870.95</v>
      </c>
      <c r="G197" s="23">
        <f t="shared" si="8"/>
        <v>300.94923575247685</v>
      </c>
      <c r="H197" s="7">
        <f t="shared" si="10"/>
        <v>16.085370306661154</v>
      </c>
    </row>
    <row r="198" spans="1:8" s="13" customFormat="1" ht="15.75" thickBot="1" x14ac:dyDescent="0.3">
      <c r="A198" s="82">
        <v>111</v>
      </c>
      <c r="B198" s="84" t="s">
        <v>189</v>
      </c>
      <c r="C198" s="149">
        <v>2689.12</v>
      </c>
      <c r="D198" s="160">
        <v>2929.22</v>
      </c>
      <c r="E198" s="31">
        <v>1824.9</v>
      </c>
      <c r="F198" s="33">
        <f t="shared" si="9"/>
        <v>2481.08</v>
      </c>
      <c r="G198" s="23">
        <f t="shared" si="8"/>
        <v>580.8107667734821</v>
      </c>
      <c r="H198" s="7">
        <f t="shared" si="10"/>
        <v>23.4095944819789</v>
      </c>
    </row>
    <row r="199" spans="1:8" s="13" customFormat="1" ht="15.75" thickBot="1" x14ac:dyDescent="0.3">
      <c r="A199" s="82">
        <v>112</v>
      </c>
      <c r="B199" s="84" t="s">
        <v>190</v>
      </c>
      <c r="C199" s="149">
        <v>2242.2399999999998</v>
      </c>
      <c r="D199" s="160">
        <v>2442.44</v>
      </c>
      <c r="E199" s="31">
        <v>2923.2</v>
      </c>
      <c r="F199" s="33">
        <f t="shared" si="9"/>
        <v>2535.96</v>
      </c>
      <c r="G199" s="23">
        <f t="shared" si="8"/>
        <v>349.98017543854888</v>
      </c>
      <c r="H199" s="7">
        <f t="shared" si="10"/>
        <v>13.800697780664873</v>
      </c>
    </row>
    <row r="200" spans="1:8" s="13" customFormat="1" ht="15.75" thickBot="1" x14ac:dyDescent="0.3">
      <c r="A200" s="82">
        <v>113</v>
      </c>
      <c r="B200" s="84" t="s">
        <v>191</v>
      </c>
      <c r="C200" s="151">
        <v>409.92</v>
      </c>
      <c r="D200" s="157">
        <v>446.52</v>
      </c>
      <c r="E200" s="31">
        <v>511.35</v>
      </c>
      <c r="F200" s="33">
        <f t="shared" si="9"/>
        <v>455.93</v>
      </c>
      <c r="G200" s="23">
        <f t="shared" si="8"/>
        <v>51.365575047885926</v>
      </c>
      <c r="H200" s="7">
        <f t="shared" si="10"/>
        <v>11.266109939658703</v>
      </c>
    </row>
    <row r="201" spans="1:8" s="13" customFormat="1" ht="15.75" thickBot="1" x14ac:dyDescent="0.3">
      <c r="A201" s="82">
        <v>114</v>
      </c>
      <c r="B201" s="84" t="s">
        <v>192</v>
      </c>
      <c r="C201" s="151">
        <v>478.24</v>
      </c>
      <c r="D201" s="157">
        <v>520.94000000000005</v>
      </c>
      <c r="E201" s="31">
        <v>425.25</v>
      </c>
      <c r="F201" s="33">
        <f t="shared" si="9"/>
        <v>474.81</v>
      </c>
      <c r="G201" s="23">
        <f t="shared" ref="G201:G264" si="11">IF(F201=0,0,STDEVA(C201:E201))</f>
        <v>47.937122358356078</v>
      </c>
      <c r="H201" s="7">
        <f t="shared" si="10"/>
        <v>10.096064185328043</v>
      </c>
    </row>
    <row r="202" spans="1:8" s="13" customFormat="1" ht="15.75" thickBot="1" x14ac:dyDescent="0.3">
      <c r="A202" s="82">
        <v>115</v>
      </c>
      <c r="B202" s="84" t="s">
        <v>193</v>
      </c>
      <c r="C202" s="151">
        <v>225.12</v>
      </c>
      <c r="D202" s="157">
        <v>245.22</v>
      </c>
      <c r="E202" s="31">
        <v>183.75</v>
      </c>
      <c r="F202" s="33">
        <f t="shared" si="9"/>
        <v>218.03</v>
      </c>
      <c r="G202" s="23">
        <f t="shared" si="11"/>
        <v>31.342324419225601</v>
      </c>
      <c r="H202" s="7">
        <f t="shared" si="10"/>
        <v>14.37523479302188</v>
      </c>
    </row>
    <row r="203" spans="1:8" s="13" customFormat="1" ht="15.75" thickBot="1" x14ac:dyDescent="0.3">
      <c r="A203" s="82">
        <v>116</v>
      </c>
      <c r="B203" s="84" t="s">
        <v>194</v>
      </c>
      <c r="C203" s="151">
        <v>207.2</v>
      </c>
      <c r="D203" s="157">
        <v>225.7</v>
      </c>
      <c r="E203" s="31">
        <v>276.14999999999998</v>
      </c>
      <c r="F203" s="33">
        <f t="shared" si="9"/>
        <v>236.35</v>
      </c>
      <c r="G203" s="23">
        <f t="shared" si="11"/>
        <v>35.687427758245605</v>
      </c>
      <c r="H203" s="7">
        <f t="shared" si="10"/>
        <v>15.099398247618195</v>
      </c>
    </row>
    <row r="204" spans="1:8" s="13" customFormat="1" ht="15.75" thickBot="1" x14ac:dyDescent="0.3">
      <c r="A204" s="82">
        <v>117</v>
      </c>
      <c r="B204" s="84" t="s">
        <v>195</v>
      </c>
      <c r="C204" s="151">
        <v>940.8</v>
      </c>
      <c r="D204" s="160">
        <v>1024.8</v>
      </c>
      <c r="E204" s="31">
        <v>848.4</v>
      </c>
      <c r="F204" s="33">
        <f t="shared" si="9"/>
        <v>938</v>
      </c>
      <c r="G204" s="23">
        <f t="shared" si="11"/>
        <v>88.233327036896881</v>
      </c>
      <c r="H204" s="7">
        <f t="shared" si="10"/>
        <v>9.4065380636350611</v>
      </c>
    </row>
    <row r="205" spans="1:8" s="13" customFormat="1" ht="15.75" thickBot="1" x14ac:dyDescent="0.3">
      <c r="A205" s="82">
        <v>118</v>
      </c>
      <c r="B205" s="84" t="s">
        <v>196</v>
      </c>
      <c r="C205" s="149">
        <v>1204</v>
      </c>
      <c r="D205" s="160">
        <v>1311.5</v>
      </c>
      <c r="E205" s="31">
        <v>1295.7</v>
      </c>
      <c r="F205" s="33">
        <f t="shared" si="9"/>
        <v>1270.3999999999999</v>
      </c>
      <c r="G205" s="23">
        <f t="shared" si="11"/>
        <v>58.044207290650469</v>
      </c>
      <c r="H205" s="7">
        <f t="shared" si="10"/>
        <v>4.5689709769088847</v>
      </c>
    </row>
    <row r="206" spans="1:8" s="13" customFormat="1" ht="15.75" thickBot="1" x14ac:dyDescent="0.3">
      <c r="A206" s="82">
        <v>119</v>
      </c>
      <c r="B206" s="84" t="s">
        <v>197</v>
      </c>
      <c r="C206" s="149">
        <v>1294.5</v>
      </c>
      <c r="D206" s="160">
        <v>1410.08</v>
      </c>
      <c r="E206" s="31">
        <v>1387.05</v>
      </c>
      <c r="F206" s="33">
        <f t="shared" si="9"/>
        <v>1363.8766666666668</v>
      </c>
      <c r="G206" s="23">
        <f t="shared" si="11"/>
        <v>61.175457769708018</v>
      </c>
      <c r="H206" s="7">
        <f t="shared" si="10"/>
        <v>4.4854098075613882</v>
      </c>
    </row>
    <row r="207" spans="1:8" s="13" customFormat="1" ht="15.75" thickBot="1" x14ac:dyDescent="0.3">
      <c r="A207" s="82">
        <v>120</v>
      </c>
      <c r="B207" s="84" t="s">
        <v>198</v>
      </c>
      <c r="C207" s="151">
        <v>990.98</v>
      </c>
      <c r="D207" s="160">
        <v>1079.46</v>
      </c>
      <c r="E207" s="31">
        <v>1050</v>
      </c>
      <c r="F207" s="33">
        <f t="shared" si="9"/>
        <v>1040.1466666666668</v>
      </c>
      <c r="G207" s="23">
        <f t="shared" si="11"/>
        <v>45.055451760395584</v>
      </c>
      <c r="H207" s="7">
        <f t="shared" si="10"/>
        <v>4.3316441040746421</v>
      </c>
    </row>
    <row r="208" spans="1:8" s="13" customFormat="1" ht="15.75" thickBot="1" x14ac:dyDescent="0.3">
      <c r="A208" s="82">
        <v>121</v>
      </c>
      <c r="B208" s="84" t="s">
        <v>199</v>
      </c>
      <c r="C208" s="149">
        <v>1206.8</v>
      </c>
      <c r="D208" s="160">
        <v>1314.55</v>
      </c>
      <c r="E208" s="31">
        <v>1008</v>
      </c>
      <c r="F208" s="33">
        <f t="shared" si="9"/>
        <v>1176.45</v>
      </c>
      <c r="G208" s="23">
        <f t="shared" si="11"/>
        <v>155.51227443517158</v>
      </c>
      <c r="H208" s="7">
        <f t="shared" si="10"/>
        <v>13.218774655546056</v>
      </c>
    </row>
    <row r="209" spans="1:8" s="13" customFormat="1" ht="15.75" thickBot="1" x14ac:dyDescent="0.3">
      <c r="A209" s="82">
        <v>122</v>
      </c>
      <c r="B209" s="84" t="s">
        <v>200</v>
      </c>
      <c r="C209" s="151">
        <v>324.8</v>
      </c>
      <c r="D209" s="157">
        <v>353.8</v>
      </c>
      <c r="E209" s="31">
        <v>389.55</v>
      </c>
      <c r="F209" s="33">
        <f t="shared" si="9"/>
        <v>356.05</v>
      </c>
      <c r="G209" s="23">
        <f t="shared" si="11"/>
        <v>32.433585987368097</v>
      </c>
      <c r="H209" s="7">
        <f t="shared" si="10"/>
        <v>9.1092784685769121</v>
      </c>
    </row>
    <row r="210" spans="1:8" s="13" customFormat="1" ht="15.75" thickBot="1" x14ac:dyDescent="0.3">
      <c r="A210" s="82">
        <v>123</v>
      </c>
      <c r="B210" s="84" t="s">
        <v>201</v>
      </c>
      <c r="C210" s="151">
        <v>507.02</v>
      </c>
      <c r="D210" s="157">
        <v>552.29</v>
      </c>
      <c r="E210" s="31">
        <v>511.35</v>
      </c>
      <c r="F210" s="33">
        <f t="shared" si="9"/>
        <v>523.55333333333328</v>
      </c>
      <c r="G210" s="23">
        <f t="shared" si="11"/>
        <v>24.980677199254071</v>
      </c>
      <c r="H210" s="7">
        <f t="shared" si="10"/>
        <v>4.7713720090765808</v>
      </c>
    </row>
    <row r="211" spans="1:8" s="13" customFormat="1" ht="15.75" thickBot="1" x14ac:dyDescent="0.3">
      <c r="A211" s="82">
        <v>124</v>
      </c>
      <c r="B211" s="84" t="s">
        <v>202</v>
      </c>
      <c r="C211" s="149">
        <v>1425.09</v>
      </c>
      <c r="D211" s="160">
        <v>1552.33</v>
      </c>
      <c r="E211" s="31">
        <v>1274.7</v>
      </c>
      <c r="F211" s="33">
        <f t="shared" si="9"/>
        <v>1417.3733333333332</v>
      </c>
      <c r="G211" s="23">
        <f t="shared" si="11"/>
        <v>138.97576923094658</v>
      </c>
      <c r="H211" s="7">
        <f t="shared" si="10"/>
        <v>9.8051632525149763</v>
      </c>
    </row>
    <row r="212" spans="1:8" s="13" customFormat="1" ht="15.75" thickBot="1" x14ac:dyDescent="0.3">
      <c r="A212" s="82">
        <v>125</v>
      </c>
      <c r="B212" s="84" t="s">
        <v>203</v>
      </c>
      <c r="C212" s="151">
        <v>70.22</v>
      </c>
      <c r="D212" s="157">
        <v>76.489999999999995</v>
      </c>
      <c r="E212" s="31">
        <v>107.1</v>
      </c>
      <c r="F212" s="33">
        <f t="shared" si="9"/>
        <v>84.603333333333325</v>
      </c>
      <c r="G212" s="23">
        <f t="shared" si="11"/>
        <v>19.733302646372561</v>
      </c>
      <c r="H212" s="7">
        <f t="shared" si="10"/>
        <v>23.324497828737123</v>
      </c>
    </row>
    <row r="213" spans="1:8" s="13" customFormat="1" ht="15.75" thickBot="1" x14ac:dyDescent="0.3">
      <c r="A213" s="82">
        <v>126</v>
      </c>
      <c r="B213" s="84" t="s">
        <v>204</v>
      </c>
      <c r="C213" s="151">
        <v>193.76</v>
      </c>
      <c r="D213" s="157">
        <v>211.06</v>
      </c>
      <c r="E213" s="31">
        <v>257.25</v>
      </c>
      <c r="F213" s="33">
        <f t="shared" si="9"/>
        <v>220.68999999999997</v>
      </c>
      <c r="G213" s="23">
        <f t="shared" si="11"/>
        <v>32.822213514630761</v>
      </c>
      <c r="H213" s="7">
        <f t="shared" si="10"/>
        <v>14.872542260469784</v>
      </c>
    </row>
    <row r="214" spans="1:8" s="13" customFormat="1" ht="15.75" thickBot="1" x14ac:dyDescent="0.3">
      <c r="A214" s="82">
        <v>127</v>
      </c>
      <c r="B214" s="84" t="s">
        <v>205</v>
      </c>
      <c r="C214" s="151">
        <v>182.56</v>
      </c>
      <c r="D214" s="157">
        <v>198.86</v>
      </c>
      <c r="E214" s="31">
        <v>170.1</v>
      </c>
      <c r="F214" s="33">
        <f t="shared" si="9"/>
        <v>183.84</v>
      </c>
      <c r="G214" s="23">
        <f t="shared" si="11"/>
        <v>14.422662722257643</v>
      </c>
      <c r="H214" s="7">
        <f t="shared" si="10"/>
        <v>7.8452255886954108</v>
      </c>
    </row>
    <row r="215" spans="1:8" s="13" customFormat="1" ht="15.75" thickBot="1" x14ac:dyDescent="0.3">
      <c r="A215" s="82">
        <v>128</v>
      </c>
      <c r="B215" s="84" t="s">
        <v>206</v>
      </c>
      <c r="C215" s="149">
        <v>1661.18</v>
      </c>
      <c r="D215" s="160">
        <v>1809.5</v>
      </c>
      <c r="E215" s="31">
        <v>1617</v>
      </c>
      <c r="F215" s="33">
        <f t="shared" si="9"/>
        <v>1695.8933333333334</v>
      </c>
      <c r="G215" s="23">
        <f t="shared" si="11"/>
        <v>100.8356292851556</v>
      </c>
      <c r="H215" s="7">
        <f t="shared" si="10"/>
        <v>5.9458709638866205</v>
      </c>
    </row>
    <row r="216" spans="1:8" s="13" customFormat="1" ht="15.75" thickBot="1" x14ac:dyDescent="0.3">
      <c r="A216" s="82">
        <v>129</v>
      </c>
      <c r="B216" s="84" t="s">
        <v>207</v>
      </c>
      <c r="C216" s="151">
        <v>321.22000000000003</v>
      </c>
      <c r="D216" s="157">
        <v>349.9</v>
      </c>
      <c r="E216" s="31">
        <v>281.39999999999998</v>
      </c>
      <c r="F216" s="33">
        <f t="shared" si="9"/>
        <v>317.50666666666666</v>
      </c>
      <c r="G216" s="23">
        <f t="shared" si="11"/>
        <v>34.400641466887407</v>
      </c>
      <c r="H216" s="7">
        <f t="shared" si="10"/>
        <v>10.834620207519235</v>
      </c>
    </row>
    <row r="217" spans="1:8" s="13" customFormat="1" ht="15.75" thickBot="1" x14ac:dyDescent="0.3">
      <c r="A217" s="82">
        <v>130</v>
      </c>
      <c r="B217" s="84" t="s">
        <v>208</v>
      </c>
      <c r="C217" s="151">
        <v>113.57</v>
      </c>
      <c r="D217" s="157">
        <v>123.71</v>
      </c>
      <c r="E217" s="31">
        <v>172.2</v>
      </c>
      <c r="F217" s="33">
        <f t="shared" si="9"/>
        <v>136.49333333333331</v>
      </c>
      <c r="G217" s="23">
        <f t="shared" si="11"/>
        <v>31.335753275345635</v>
      </c>
      <c r="H217" s="7">
        <f t="shared" si="10"/>
        <v>22.957717062136592</v>
      </c>
    </row>
    <row r="218" spans="1:8" s="13" customFormat="1" ht="15.75" thickBot="1" x14ac:dyDescent="0.3">
      <c r="A218" s="82">
        <v>131</v>
      </c>
      <c r="B218" s="84" t="s">
        <v>209</v>
      </c>
      <c r="C218" s="151">
        <v>122.86</v>
      </c>
      <c r="D218" s="157">
        <v>133.83000000000001</v>
      </c>
      <c r="E218" s="31">
        <v>89.25</v>
      </c>
      <c r="F218" s="33">
        <f t="shared" si="9"/>
        <v>115.31333333333333</v>
      </c>
      <c r="G218" s="23">
        <f t="shared" si="11"/>
        <v>23.228392827170303</v>
      </c>
      <c r="H218" s="7">
        <f t="shared" si="10"/>
        <v>20.14371812496702</v>
      </c>
    </row>
    <row r="219" spans="1:8" s="13" customFormat="1" ht="15.75" thickBot="1" x14ac:dyDescent="0.3">
      <c r="A219" s="82">
        <v>132</v>
      </c>
      <c r="B219" s="84" t="s">
        <v>210</v>
      </c>
      <c r="C219" s="151">
        <v>257.60000000000002</v>
      </c>
      <c r="D219" s="157">
        <v>280.60000000000002</v>
      </c>
      <c r="E219" s="31">
        <v>252</v>
      </c>
      <c r="F219" s="33">
        <f t="shared" si="9"/>
        <v>263.40000000000003</v>
      </c>
      <c r="G219" s="23">
        <f t="shared" si="11"/>
        <v>15.156516750229924</v>
      </c>
      <c r="H219" s="7">
        <f t="shared" si="10"/>
        <v>5.7541825171715733</v>
      </c>
    </row>
    <row r="220" spans="1:8" s="13" customFormat="1" ht="15.75" thickBot="1" x14ac:dyDescent="0.3">
      <c r="A220" s="82">
        <v>133</v>
      </c>
      <c r="B220" s="84" t="s">
        <v>211</v>
      </c>
      <c r="C220" s="151">
        <v>60.48</v>
      </c>
      <c r="D220" s="157">
        <v>65.88</v>
      </c>
      <c r="E220" s="31">
        <v>76.650000000000006</v>
      </c>
      <c r="F220" s="33">
        <f t="shared" si="9"/>
        <v>67.67</v>
      </c>
      <c r="G220" s="23">
        <f t="shared" si="11"/>
        <v>8.2322718614001129</v>
      </c>
      <c r="H220" s="7">
        <f t="shared" si="10"/>
        <v>12.165319730161242</v>
      </c>
    </row>
    <row r="221" spans="1:8" s="15" customFormat="1" ht="15.75" thickBot="1" x14ac:dyDescent="0.3">
      <c r="A221" s="82">
        <v>134</v>
      </c>
      <c r="B221" s="83" t="s">
        <v>212</v>
      </c>
      <c r="C221" s="151">
        <v>56.11</v>
      </c>
      <c r="D221" s="157">
        <v>61.12</v>
      </c>
      <c r="E221" s="31">
        <v>84</v>
      </c>
      <c r="F221" s="33">
        <f t="shared" si="9"/>
        <v>67.076666666666668</v>
      </c>
      <c r="G221" s="23">
        <f t="shared" si="11"/>
        <v>14.86857200047584</v>
      </c>
      <c r="H221" s="7">
        <f t="shared" si="10"/>
        <v>22.166533817734692</v>
      </c>
    </row>
    <row r="222" spans="1:8" s="13" customFormat="1" ht="15.75" thickBot="1" x14ac:dyDescent="0.3">
      <c r="A222" s="82">
        <v>135</v>
      </c>
      <c r="B222" s="84" t="s">
        <v>213</v>
      </c>
      <c r="C222" s="151">
        <v>37.520000000000003</v>
      </c>
      <c r="D222" s="157">
        <v>40.869999999999997</v>
      </c>
      <c r="E222" s="31">
        <v>34.65</v>
      </c>
      <c r="F222" s="33">
        <f t="shared" si="9"/>
        <v>37.68</v>
      </c>
      <c r="G222" s="23">
        <f t="shared" si="11"/>
        <v>3.113085286335727</v>
      </c>
      <c r="H222" s="7">
        <f t="shared" si="10"/>
        <v>8.2619036261563874</v>
      </c>
    </row>
    <row r="223" spans="1:8" s="13" customFormat="1" ht="15.75" thickBot="1" x14ac:dyDescent="0.3">
      <c r="A223" s="82">
        <v>136</v>
      </c>
      <c r="B223" s="84" t="s">
        <v>214</v>
      </c>
      <c r="C223" s="151">
        <v>712.32</v>
      </c>
      <c r="D223" s="157">
        <v>775.92</v>
      </c>
      <c r="E223" s="31">
        <v>935.55</v>
      </c>
      <c r="F223" s="33">
        <f t="shared" si="9"/>
        <v>807.93</v>
      </c>
      <c r="G223" s="23">
        <f t="shared" si="11"/>
        <v>115.0060359285546</v>
      </c>
      <c r="H223" s="7">
        <f t="shared" si="10"/>
        <v>14.234653488365897</v>
      </c>
    </row>
    <row r="224" spans="1:8" s="13" customFormat="1" ht="15.75" thickBot="1" x14ac:dyDescent="0.3">
      <c r="A224" s="82">
        <v>137</v>
      </c>
      <c r="B224" s="84" t="s">
        <v>215</v>
      </c>
      <c r="C224" s="151">
        <v>589.9</v>
      </c>
      <c r="D224" s="157">
        <v>642.57000000000005</v>
      </c>
      <c r="E224" s="31">
        <v>750.75</v>
      </c>
      <c r="F224" s="33">
        <f t="shared" si="9"/>
        <v>661.07333333333338</v>
      </c>
      <c r="G224" s="23">
        <f t="shared" si="11"/>
        <v>82.005857311129347</v>
      </c>
      <c r="H224" s="7">
        <f t="shared" si="10"/>
        <v>12.404956179011306</v>
      </c>
    </row>
    <row r="225" spans="1:8" s="13" customFormat="1" ht="15.75" thickBot="1" x14ac:dyDescent="0.3">
      <c r="A225" s="82">
        <v>138</v>
      </c>
      <c r="B225" s="84" t="s">
        <v>216</v>
      </c>
      <c r="C225" s="151">
        <v>522.37</v>
      </c>
      <c r="D225" s="157">
        <v>569.01</v>
      </c>
      <c r="E225" s="31">
        <v>389.55</v>
      </c>
      <c r="F225" s="33">
        <f t="shared" si="9"/>
        <v>493.64333333333337</v>
      </c>
      <c r="G225" s="23">
        <f t="shared" si="11"/>
        <v>93.11492325794687</v>
      </c>
      <c r="H225" s="7">
        <f t="shared" si="10"/>
        <v>18.862793634664744</v>
      </c>
    </row>
    <row r="226" spans="1:8" s="13" customFormat="1" ht="15.75" thickBot="1" x14ac:dyDescent="0.3">
      <c r="A226" s="82">
        <v>139</v>
      </c>
      <c r="B226" s="84" t="s">
        <v>217</v>
      </c>
      <c r="C226" s="151">
        <v>444.19</v>
      </c>
      <c r="D226" s="157">
        <v>483.85</v>
      </c>
      <c r="E226" s="31">
        <v>598.5</v>
      </c>
      <c r="F226" s="33">
        <f t="shared" si="9"/>
        <v>508.84666666666664</v>
      </c>
      <c r="G226" s="23">
        <f t="shared" si="11"/>
        <v>80.134381094093456</v>
      </c>
      <c r="H226" s="7">
        <f t="shared" si="10"/>
        <v>15.748237404999566</v>
      </c>
    </row>
    <row r="227" spans="1:8" s="13" customFormat="1" ht="15.75" thickBot="1" x14ac:dyDescent="0.3">
      <c r="A227" s="82">
        <v>140</v>
      </c>
      <c r="B227" s="84" t="s">
        <v>218</v>
      </c>
      <c r="C227" s="151">
        <v>872.14</v>
      </c>
      <c r="D227" s="157">
        <v>950.01</v>
      </c>
      <c r="E227" s="31">
        <v>835.8</v>
      </c>
      <c r="F227" s="33">
        <f t="shared" si="9"/>
        <v>885.98333333333323</v>
      </c>
      <c r="G227" s="23">
        <f t="shared" si="11"/>
        <v>58.349888031883445</v>
      </c>
      <c r="H227" s="7">
        <f t="shared" si="10"/>
        <v>6.5858900316277706</v>
      </c>
    </row>
    <row r="228" spans="1:8" s="13" customFormat="1" ht="15.75" thickBot="1" x14ac:dyDescent="0.3">
      <c r="A228" s="82">
        <v>141</v>
      </c>
      <c r="B228" s="84" t="s">
        <v>219</v>
      </c>
      <c r="C228" s="151">
        <v>102.37</v>
      </c>
      <c r="D228" s="157">
        <v>111.51</v>
      </c>
      <c r="E228" s="31">
        <v>145.94999999999999</v>
      </c>
      <c r="F228" s="33">
        <f t="shared" si="9"/>
        <v>119.94333333333333</v>
      </c>
      <c r="G228" s="23">
        <f t="shared" si="11"/>
        <v>22.981404076629797</v>
      </c>
      <c r="H228" s="7">
        <f t="shared" si="10"/>
        <v>19.160217944554205</v>
      </c>
    </row>
    <row r="229" spans="1:8" s="13" customFormat="1" ht="15.75" thickBot="1" x14ac:dyDescent="0.3">
      <c r="A229" s="82">
        <v>142</v>
      </c>
      <c r="B229" s="84" t="s">
        <v>220</v>
      </c>
      <c r="C229" s="151">
        <v>364.9</v>
      </c>
      <c r="D229" s="157">
        <v>397.48</v>
      </c>
      <c r="E229" s="31">
        <v>541.79999999999995</v>
      </c>
      <c r="F229" s="33">
        <f t="shared" si="9"/>
        <v>434.72666666666663</v>
      </c>
      <c r="G229" s="23">
        <f t="shared" si="11"/>
        <v>94.148224270738936</v>
      </c>
      <c r="H229" s="7">
        <f t="shared" si="10"/>
        <v>21.656878100585566</v>
      </c>
    </row>
    <row r="230" spans="1:8" s="13" customFormat="1" ht="15.75" thickBot="1" x14ac:dyDescent="0.3">
      <c r="A230" s="82">
        <v>143</v>
      </c>
      <c r="B230" s="84" t="s">
        <v>221</v>
      </c>
      <c r="C230" s="151">
        <v>493.25</v>
      </c>
      <c r="D230" s="157">
        <v>537.29</v>
      </c>
      <c r="E230" s="31">
        <v>616.35</v>
      </c>
      <c r="F230" s="33">
        <f t="shared" si="9"/>
        <v>548.96333333333325</v>
      </c>
      <c r="G230" s="23">
        <f t="shared" si="11"/>
        <v>62.374694655231259</v>
      </c>
      <c r="H230" s="7">
        <f t="shared" si="10"/>
        <v>11.362269730564508</v>
      </c>
    </row>
    <row r="231" spans="1:8" s="13" customFormat="1" ht="48.75" customHeight="1" thickBot="1" x14ac:dyDescent="0.3">
      <c r="A231" s="80"/>
      <c r="B231" s="81" t="s">
        <v>222</v>
      </c>
      <c r="C231" s="40"/>
      <c r="D231" s="75"/>
      <c r="E231" s="32"/>
      <c r="F231" s="34"/>
      <c r="G231" s="25"/>
      <c r="H231" s="8"/>
    </row>
    <row r="232" spans="1:8" s="13" customFormat="1" ht="15.75" thickBot="1" x14ac:dyDescent="0.3">
      <c r="A232" s="82">
        <v>144</v>
      </c>
      <c r="B232" s="79" t="s">
        <v>223</v>
      </c>
      <c r="C232" s="14">
        <v>127.68</v>
      </c>
      <c r="D232" s="158">
        <v>139.08000000000001</v>
      </c>
      <c r="E232" s="31">
        <v>103.95</v>
      </c>
      <c r="F232" s="33">
        <f t="shared" si="9"/>
        <v>123.57</v>
      </c>
      <c r="G232" s="23">
        <f t="shared" si="11"/>
        <v>17.922006026112346</v>
      </c>
      <c r="H232" s="7">
        <f t="shared" si="10"/>
        <v>14.503525148589743</v>
      </c>
    </row>
    <row r="233" spans="1:8" s="13" customFormat="1" ht="15.75" thickBot="1" x14ac:dyDescent="0.3">
      <c r="A233" s="82">
        <v>145</v>
      </c>
      <c r="B233" s="79" t="s">
        <v>224</v>
      </c>
      <c r="C233" s="151">
        <v>77.95</v>
      </c>
      <c r="D233" s="157">
        <v>84.91</v>
      </c>
      <c r="E233" s="31">
        <v>96.6</v>
      </c>
      <c r="F233" s="33">
        <f t="shared" si="9"/>
        <v>86.486666666666679</v>
      </c>
      <c r="G233" s="23">
        <f t="shared" si="11"/>
        <v>9.4244380911189207</v>
      </c>
      <c r="H233" s="7">
        <f t="shared" si="10"/>
        <v>10.896983840806582</v>
      </c>
    </row>
    <row r="234" spans="1:8" s="13" customFormat="1" ht="15.75" thickBot="1" x14ac:dyDescent="0.3">
      <c r="A234" s="82">
        <v>146</v>
      </c>
      <c r="B234" s="79" t="s">
        <v>225</v>
      </c>
      <c r="C234" s="151">
        <v>134.62</v>
      </c>
      <c r="D234" s="157">
        <v>146.63999999999999</v>
      </c>
      <c r="E234" s="31">
        <v>94.5</v>
      </c>
      <c r="F234" s="33">
        <f t="shared" si="9"/>
        <v>125.25333333333333</v>
      </c>
      <c r="G234" s="23">
        <f t="shared" si="11"/>
        <v>27.302852109868258</v>
      </c>
      <c r="H234" s="7">
        <f t="shared" si="10"/>
        <v>21.79810419672258</v>
      </c>
    </row>
    <row r="235" spans="1:8" s="13" customFormat="1" ht="15.75" thickBot="1" x14ac:dyDescent="0.3">
      <c r="A235" s="82">
        <v>147</v>
      </c>
      <c r="B235" s="79" t="s">
        <v>226</v>
      </c>
      <c r="C235" s="151">
        <v>29.34</v>
      </c>
      <c r="D235" s="157">
        <v>31.96</v>
      </c>
      <c r="E235" s="31">
        <v>43.05</v>
      </c>
      <c r="F235" s="33">
        <f t="shared" si="9"/>
        <v>34.783333333333331</v>
      </c>
      <c r="G235" s="23">
        <f t="shared" si="11"/>
        <v>7.2780102592215012</v>
      </c>
      <c r="H235" s="7">
        <f t="shared" si="10"/>
        <v>20.923843581853863</v>
      </c>
    </row>
    <row r="236" spans="1:8" s="13" customFormat="1" ht="37.5" customHeight="1" thickBot="1" x14ac:dyDescent="0.3">
      <c r="A236" s="80"/>
      <c r="B236" s="81" t="s">
        <v>227</v>
      </c>
      <c r="C236" s="40"/>
      <c r="D236" s="75"/>
      <c r="E236" s="32"/>
      <c r="F236" s="34"/>
      <c r="G236" s="25"/>
      <c r="H236" s="8"/>
    </row>
    <row r="237" spans="1:8" s="13" customFormat="1" ht="15.75" thickBot="1" x14ac:dyDescent="0.3">
      <c r="A237" s="82">
        <v>148</v>
      </c>
      <c r="B237" s="85" t="s">
        <v>228</v>
      </c>
      <c r="C237" s="14">
        <v>2.46</v>
      </c>
      <c r="D237" s="158">
        <v>2.68</v>
      </c>
      <c r="E237" s="31">
        <v>3.15</v>
      </c>
      <c r="F237" s="33">
        <f t="shared" si="9"/>
        <v>2.7633333333333336</v>
      </c>
      <c r="G237" s="23">
        <f t="shared" si="11"/>
        <v>0.35246749259092103</v>
      </c>
      <c r="H237" s="7">
        <f t="shared" si="10"/>
        <v>12.755156547319215</v>
      </c>
    </row>
    <row r="238" spans="1:8" s="13" customFormat="1" ht="15.75" thickBot="1" x14ac:dyDescent="0.3">
      <c r="A238" s="82">
        <v>149</v>
      </c>
      <c r="B238" s="85" t="s">
        <v>229</v>
      </c>
      <c r="C238" s="151">
        <v>194.88</v>
      </c>
      <c r="D238" s="157">
        <v>212.28</v>
      </c>
      <c r="E238" s="31">
        <v>279.3</v>
      </c>
      <c r="F238" s="33">
        <f t="shared" si="9"/>
        <v>228.82000000000002</v>
      </c>
      <c r="G238" s="23">
        <f t="shared" si="11"/>
        <v>44.574239197096823</v>
      </c>
      <c r="H238" s="7">
        <f t="shared" si="10"/>
        <v>19.480045099683952</v>
      </c>
    </row>
    <row r="239" spans="1:8" s="13" customFormat="1" ht="15" customHeight="1" thickBot="1" x14ac:dyDescent="0.3">
      <c r="A239" s="82">
        <v>150</v>
      </c>
      <c r="B239" s="85" t="s">
        <v>230</v>
      </c>
      <c r="C239" s="151">
        <v>4.4800000000000004</v>
      </c>
      <c r="D239" s="157">
        <v>4.88</v>
      </c>
      <c r="E239" s="31">
        <v>6.3</v>
      </c>
      <c r="F239" s="33">
        <f t="shared" si="9"/>
        <v>5.22</v>
      </c>
      <c r="G239" s="23">
        <f t="shared" si="11"/>
        <v>0.95645177609746723</v>
      </c>
      <c r="H239" s="7">
        <f t="shared" si="10"/>
        <v>18.322830959721596</v>
      </c>
    </row>
    <row r="240" spans="1:8" s="13" customFormat="1" ht="15.75" hidden="1" thickBot="1" x14ac:dyDescent="0.3">
      <c r="A240" s="82">
        <v>170</v>
      </c>
      <c r="B240" s="85" t="s">
        <v>231</v>
      </c>
      <c r="C240" s="151"/>
      <c r="D240" s="157"/>
      <c r="E240" s="31"/>
      <c r="F240" s="33">
        <f t="shared" si="9"/>
        <v>0</v>
      </c>
      <c r="G240" s="23">
        <f t="shared" si="11"/>
        <v>0</v>
      </c>
      <c r="H240" s="7" t="e">
        <f t="shared" si="10"/>
        <v>#DIV/0!</v>
      </c>
    </row>
    <row r="241" spans="1:8" s="15" customFormat="1" ht="15.75" thickBot="1" x14ac:dyDescent="0.3">
      <c r="A241" s="82">
        <v>151</v>
      </c>
      <c r="B241" s="79" t="s">
        <v>232</v>
      </c>
      <c r="C241" s="151">
        <v>6.94</v>
      </c>
      <c r="D241" s="157">
        <v>7.56</v>
      </c>
      <c r="E241" s="31">
        <v>8.4</v>
      </c>
      <c r="F241" s="33">
        <f t="shared" si="9"/>
        <v>7.6333333333333329</v>
      </c>
      <c r="G241" s="23">
        <f t="shared" si="11"/>
        <v>0.73275734955941141</v>
      </c>
      <c r="H241" s="7">
        <f t="shared" si="10"/>
        <v>9.5994412606036423</v>
      </c>
    </row>
    <row r="242" spans="1:8" s="13" customFormat="1" ht="15.75" thickBot="1" x14ac:dyDescent="0.3">
      <c r="A242" s="82">
        <v>152</v>
      </c>
      <c r="B242" s="79" t="s">
        <v>233</v>
      </c>
      <c r="C242" s="151">
        <v>4.4800000000000004</v>
      </c>
      <c r="D242" s="157">
        <v>4.88</v>
      </c>
      <c r="E242" s="31">
        <v>7.35</v>
      </c>
      <c r="F242" s="33">
        <f t="shared" si="9"/>
        <v>5.57</v>
      </c>
      <c r="G242" s="23">
        <f t="shared" si="11"/>
        <v>1.5544452386623315</v>
      </c>
      <c r="H242" s="7">
        <f t="shared" si="10"/>
        <v>27.907454913147784</v>
      </c>
    </row>
    <row r="243" spans="1:8" s="13" customFormat="1" ht="15.75" thickBot="1" x14ac:dyDescent="0.3">
      <c r="A243" s="82">
        <v>153</v>
      </c>
      <c r="B243" s="79" t="s">
        <v>234</v>
      </c>
      <c r="C243" s="151">
        <v>4.4800000000000004</v>
      </c>
      <c r="D243" s="157">
        <v>4.88</v>
      </c>
      <c r="E243" s="31">
        <v>6.3</v>
      </c>
      <c r="F243" s="33">
        <f t="shared" si="9"/>
        <v>5.22</v>
      </c>
      <c r="G243" s="23">
        <f t="shared" si="11"/>
        <v>0.95645177609746723</v>
      </c>
      <c r="H243" s="7">
        <f t="shared" si="10"/>
        <v>18.322830959721596</v>
      </c>
    </row>
    <row r="244" spans="1:8" s="13" customFormat="1" ht="15.75" thickBot="1" x14ac:dyDescent="0.3">
      <c r="A244" s="82">
        <v>154</v>
      </c>
      <c r="B244" s="79" t="s">
        <v>235</v>
      </c>
      <c r="C244" s="151">
        <v>4.26</v>
      </c>
      <c r="D244" s="157">
        <v>4.6399999999999997</v>
      </c>
      <c r="E244" s="31">
        <v>7.35</v>
      </c>
      <c r="F244" s="33">
        <f t="shared" si="9"/>
        <v>5.416666666666667</v>
      </c>
      <c r="G244" s="23">
        <f t="shared" si="11"/>
        <v>1.6850618188462203</v>
      </c>
      <c r="H244" s="7">
        <f t="shared" si="10"/>
        <v>31.108833578699453</v>
      </c>
    </row>
    <row r="245" spans="1:8" s="13" customFormat="1" ht="15.75" thickBot="1" x14ac:dyDescent="0.3">
      <c r="A245" s="82">
        <v>155</v>
      </c>
      <c r="B245" s="79" t="s">
        <v>236</v>
      </c>
      <c r="C245" s="151">
        <v>6.05</v>
      </c>
      <c r="D245" s="157">
        <v>6.59</v>
      </c>
      <c r="E245" s="31">
        <v>6.3</v>
      </c>
      <c r="F245" s="33">
        <f t="shared" si="9"/>
        <v>6.3133333333333335</v>
      </c>
      <c r="G245" s="23">
        <f t="shared" si="11"/>
        <v>0.27024680078279067</v>
      </c>
      <c r="H245" s="7">
        <f t="shared" si="10"/>
        <v>4.2805723460843295</v>
      </c>
    </row>
    <row r="246" spans="1:8" s="15" customFormat="1" ht="15" customHeight="1" thickBot="1" x14ac:dyDescent="0.3">
      <c r="A246" s="82">
        <v>156</v>
      </c>
      <c r="B246" s="79" t="s">
        <v>237</v>
      </c>
      <c r="C246" s="151">
        <v>3.92</v>
      </c>
      <c r="D246" s="157">
        <v>4.2699999999999996</v>
      </c>
      <c r="E246" s="31">
        <v>4.2</v>
      </c>
      <c r="F246" s="33">
        <f t="shared" si="9"/>
        <v>4.13</v>
      </c>
      <c r="G246" s="23">
        <f t="shared" si="11"/>
        <v>0.18520259177452125</v>
      </c>
      <c r="H246" s="7">
        <f t="shared" si="10"/>
        <v>4.4843242560416767</v>
      </c>
    </row>
    <row r="247" spans="1:8" s="13" customFormat="1" ht="15.75" hidden="1" thickBot="1" x14ac:dyDescent="0.3">
      <c r="A247" s="82">
        <v>177</v>
      </c>
      <c r="B247" s="79" t="s">
        <v>238</v>
      </c>
      <c r="C247" s="151"/>
      <c r="D247" s="157"/>
      <c r="E247" s="31"/>
      <c r="F247" s="33">
        <f t="shared" si="9"/>
        <v>0</v>
      </c>
      <c r="G247" s="23">
        <f t="shared" si="11"/>
        <v>0</v>
      </c>
      <c r="H247" s="7" t="e">
        <f t="shared" si="10"/>
        <v>#DIV/0!</v>
      </c>
    </row>
    <row r="248" spans="1:8" s="13" customFormat="1" ht="15" customHeight="1" thickBot="1" x14ac:dyDescent="0.3">
      <c r="A248" s="82">
        <v>157</v>
      </c>
      <c r="B248" s="79" t="s">
        <v>239</v>
      </c>
      <c r="C248" s="151">
        <v>2.69</v>
      </c>
      <c r="D248" s="157">
        <v>2.93</v>
      </c>
      <c r="E248" s="31">
        <v>3.15</v>
      </c>
      <c r="F248" s="33">
        <f t="shared" si="9"/>
        <v>2.9233333333333333</v>
      </c>
      <c r="G248" s="23">
        <f t="shared" si="11"/>
        <v>0.23007245235649862</v>
      </c>
      <c r="H248" s="7">
        <f t="shared" si="10"/>
        <v>7.8702093166419145</v>
      </c>
    </row>
    <row r="249" spans="1:8" s="13" customFormat="1" ht="15.75" hidden="1" thickBot="1" x14ac:dyDescent="0.3">
      <c r="A249" s="82">
        <v>179</v>
      </c>
      <c r="B249" s="79" t="s">
        <v>240</v>
      </c>
      <c r="C249" s="151"/>
      <c r="D249" s="157"/>
      <c r="E249" s="31"/>
      <c r="F249" s="33">
        <f t="shared" si="9"/>
        <v>0</v>
      </c>
      <c r="G249" s="23">
        <f t="shared" si="11"/>
        <v>0</v>
      </c>
      <c r="H249" s="7" t="e">
        <f t="shared" si="10"/>
        <v>#DIV/0!</v>
      </c>
    </row>
    <row r="250" spans="1:8" s="13" customFormat="1" ht="15.75" thickBot="1" x14ac:dyDescent="0.3">
      <c r="A250" s="82">
        <v>158</v>
      </c>
      <c r="B250" s="79" t="s">
        <v>241</v>
      </c>
      <c r="C250" s="151">
        <v>2.58</v>
      </c>
      <c r="D250" s="157">
        <v>2.81</v>
      </c>
      <c r="E250" s="31">
        <v>3.15</v>
      </c>
      <c r="F250" s="33">
        <f t="shared" si="9"/>
        <v>2.8466666666666671</v>
      </c>
      <c r="G250" s="23">
        <f t="shared" si="11"/>
        <v>0.28676354952004146</v>
      </c>
      <c r="H250" s="7">
        <f t="shared" si="10"/>
        <v>10.07366099016539</v>
      </c>
    </row>
    <row r="251" spans="1:8" s="13" customFormat="1" ht="15.75" thickBot="1" x14ac:dyDescent="0.3">
      <c r="A251" s="82">
        <v>159</v>
      </c>
      <c r="B251" s="79" t="s">
        <v>242</v>
      </c>
      <c r="C251" s="151">
        <v>2.13</v>
      </c>
      <c r="D251" s="157">
        <v>2.3199999999999998</v>
      </c>
      <c r="E251" s="31">
        <v>3.15</v>
      </c>
      <c r="F251" s="33">
        <f t="shared" si="9"/>
        <v>2.5333333333333332</v>
      </c>
      <c r="G251" s="23">
        <f t="shared" si="11"/>
        <v>0.54243279153581103</v>
      </c>
      <c r="H251" s="7">
        <f t="shared" si="10"/>
        <v>21.411820718518857</v>
      </c>
    </row>
    <row r="252" spans="1:8" s="13" customFormat="1" ht="15.75" thickBot="1" x14ac:dyDescent="0.3">
      <c r="A252" s="82">
        <v>160</v>
      </c>
      <c r="B252" s="79" t="s">
        <v>243</v>
      </c>
      <c r="C252" s="151">
        <v>2.58</v>
      </c>
      <c r="D252" s="157">
        <v>2.81</v>
      </c>
      <c r="E252" s="31">
        <v>4.2</v>
      </c>
      <c r="F252" s="33">
        <f t="shared" si="9"/>
        <v>3.1966666666666668</v>
      </c>
      <c r="G252" s="23">
        <f t="shared" si="11"/>
        <v>0.87648920890866444</v>
      </c>
      <c r="H252" s="7">
        <f t="shared" si="10"/>
        <v>27.418849079520264</v>
      </c>
    </row>
    <row r="253" spans="1:8" s="15" customFormat="1" ht="15.75" thickBot="1" x14ac:dyDescent="0.3">
      <c r="A253" s="82">
        <v>161</v>
      </c>
      <c r="B253" s="79" t="s">
        <v>244</v>
      </c>
      <c r="C253" s="151">
        <v>10.86</v>
      </c>
      <c r="D253" s="157">
        <v>11.83</v>
      </c>
      <c r="E253" s="31">
        <v>9.4499999999999993</v>
      </c>
      <c r="F253" s="33">
        <f t="shared" si="9"/>
        <v>10.713333333333333</v>
      </c>
      <c r="G253" s="23">
        <f t="shared" si="11"/>
        <v>1.1967595135754445</v>
      </c>
      <c r="H253" s="7">
        <f t="shared" si="10"/>
        <v>11.17074841545219</v>
      </c>
    </row>
    <row r="254" spans="1:8" s="13" customFormat="1" ht="15.75" thickBot="1" x14ac:dyDescent="0.3">
      <c r="A254" s="82">
        <v>162</v>
      </c>
      <c r="B254" s="79" t="s">
        <v>245</v>
      </c>
      <c r="C254" s="151">
        <v>3.36</v>
      </c>
      <c r="D254" s="157">
        <v>3.66</v>
      </c>
      <c r="E254" s="31">
        <v>4.2</v>
      </c>
      <c r="F254" s="33">
        <f t="shared" si="9"/>
        <v>3.7399999999999998</v>
      </c>
      <c r="G254" s="23">
        <f t="shared" si="11"/>
        <v>0.42567593307585538</v>
      </c>
      <c r="H254" s="7">
        <f t="shared" si="10"/>
        <v>11.381709440530893</v>
      </c>
    </row>
    <row r="255" spans="1:8" s="13" customFormat="1" ht="15.75" thickBot="1" x14ac:dyDescent="0.3">
      <c r="A255" s="82">
        <v>163</v>
      </c>
      <c r="B255" s="79" t="s">
        <v>246</v>
      </c>
      <c r="C255" s="151">
        <v>1.79</v>
      </c>
      <c r="D255" s="157">
        <v>1.95</v>
      </c>
      <c r="E255" s="31">
        <v>3.15</v>
      </c>
      <c r="F255" s="33">
        <f t="shared" ref="F255:F318" si="12">(C255+D255+E255)/3</f>
        <v>2.2966666666666669</v>
      </c>
      <c r="G255" s="23">
        <f t="shared" si="11"/>
        <v>0.7433258594542046</v>
      </c>
      <c r="H255" s="7">
        <f t="shared" ref="H255:H318" si="13">G255/F255*100</f>
        <v>32.365422037193234</v>
      </c>
    </row>
    <row r="256" spans="1:8" s="13" customFormat="1" ht="15.75" thickBot="1" x14ac:dyDescent="0.3">
      <c r="A256" s="82">
        <v>164</v>
      </c>
      <c r="B256" s="79" t="s">
        <v>247</v>
      </c>
      <c r="C256" s="151">
        <v>1.79</v>
      </c>
      <c r="D256" s="157">
        <v>1.95</v>
      </c>
      <c r="E256" s="31">
        <v>3.15</v>
      </c>
      <c r="F256" s="33">
        <f t="shared" si="12"/>
        <v>2.2966666666666669</v>
      </c>
      <c r="G256" s="23">
        <f t="shared" si="11"/>
        <v>0.7433258594542046</v>
      </c>
      <c r="H256" s="7">
        <f t="shared" si="13"/>
        <v>32.365422037193234</v>
      </c>
    </row>
    <row r="257" spans="1:8" s="13" customFormat="1" ht="15.75" thickBot="1" x14ac:dyDescent="0.3">
      <c r="A257" s="82">
        <v>165</v>
      </c>
      <c r="B257" s="79" t="s">
        <v>248</v>
      </c>
      <c r="C257" s="151">
        <v>7.17</v>
      </c>
      <c r="D257" s="157">
        <v>7.81</v>
      </c>
      <c r="E257" s="31">
        <v>6.3</v>
      </c>
      <c r="F257" s="33">
        <f t="shared" si="12"/>
        <v>7.0933333333333337</v>
      </c>
      <c r="G257" s="23">
        <f t="shared" si="11"/>
        <v>0.75791380336640735</v>
      </c>
      <c r="H257" s="7">
        <f t="shared" si="13"/>
        <v>10.68487504745875</v>
      </c>
    </row>
    <row r="258" spans="1:8" s="13" customFormat="1" ht="15.75" thickBot="1" x14ac:dyDescent="0.3">
      <c r="A258" s="82">
        <v>166</v>
      </c>
      <c r="B258" s="79" t="s">
        <v>249</v>
      </c>
      <c r="C258" s="151">
        <v>7.84</v>
      </c>
      <c r="D258" s="157">
        <v>8.5399999999999991</v>
      </c>
      <c r="E258" s="31">
        <v>11.55</v>
      </c>
      <c r="F258" s="33">
        <f t="shared" si="12"/>
        <v>9.31</v>
      </c>
      <c r="G258" s="23">
        <f t="shared" si="11"/>
        <v>1.9712178976460248</v>
      </c>
      <c r="H258" s="7">
        <f t="shared" si="13"/>
        <v>21.17312457192293</v>
      </c>
    </row>
    <row r="259" spans="1:8" s="15" customFormat="1" ht="15.75" thickBot="1" x14ac:dyDescent="0.3">
      <c r="A259" s="82">
        <v>167</v>
      </c>
      <c r="B259" s="79" t="s">
        <v>250</v>
      </c>
      <c r="C259" s="151">
        <v>2.58</v>
      </c>
      <c r="D259" s="157">
        <v>2.81</v>
      </c>
      <c r="E259" s="31">
        <v>3.15</v>
      </c>
      <c r="F259" s="33">
        <f t="shared" si="12"/>
        <v>2.8466666666666671</v>
      </c>
      <c r="G259" s="23">
        <f t="shared" si="11"/>
        <v>0.28676354952004146</v>
      </c>
      <c r="H259" s="7">
        <f t="shared" si="13"/>
        <v>10.07366099016539</v>
      </c>
    </row>
    <row r="260" spans="1:8" s="13" customFormat="1" ht="15.75" thickBot="1" x14ac:dyDescent="0.3">
      <c r="A260" s="82">
        <v>168</v>
      </c>
      <c r="B260" s="79" t="s">
        <v>251</v>
      </c>
      <c r="C260" s="151">
        <v>2.8</v>
      </c>
      <c r="D260" s="157">
        <v>3.05</v>
      </c>
      <c r="E260" s="31">
        <v>3.15</v>
      </c>
      <c r="F260" s="33">
        <f t="shared" si="12"/>
        <v>3</v>
      </c>
      <c r="G260" s="23">
        <f t="shared" si="11"/>
        <v>0.18027756377319951</v>
      </c>
      <c r="H260" s="7">
        <f t="shared" si="13"/>
        <v>6.0092521257733171</v>
      </c>
    </row>
    <row r="261" spans="1:8" s="13" customFormat="1" ht="15.75" thickBot="1" x14ac:dyDescent="0.3">
      <c r="A261" s="82">
        <v>169</v>
      </c>
      <c r="B261" s="79" t="s">
        <v>252</v>
      </c>
      <c r="C261" s="151">
        <v>2.02</v>
      </c>
      <c r="D261" s="157">
        <v>2.2000000000000002</v>
      </c>
      <c r="E261" s="31">
        <v>3.15</v>
      </c>
      <c r="F261" s="33">
        <f t="shared" si="12"/>
        <v>2.456666666666667</v>
      </c>
      <c r="G261" s="23">
        <f t="shared" si="11"/>
        <v>0.60715182066212225</v>
      </c>
      <c r="H261" s="7">
        <f t="shared" si="13"/>
        <v>24.714456743369968</v>
      </c>
    </row>
    <row r="262" spans="1:8" s="13" customFormat="1" ht="15" customHeight="1" thickBot="1" x14ac:dyDescent="0.3">
      <c r="A262" s="82">
        <v>170</v>
      </c>
      <c r="B262" s="79" t="s">
        <v>253</v>
      </c>
      <c r="C262" s="151">
        <v>3.36</v>
      </c>
      <c r="D262" s="157">
        <v>3.66</v>
      </c>
      <c r="E262" s="31">
        <v>4.2</v>
      </c>
      <c r="F262" s="33">
        <f t="shared" si="12"/>
        <v>3.7399999999999998</v>
      </c>
      <c r="G262" s="23">
        <f t="shared" si="11"/>
        <v>0.42567593307585538</v>
      </c>
      <c r="H262" s="7">
        <f t="shared" si="13"/>
        <v>11.381709440530893</v>
      </c>
    </row>
    <row r="263" spans="1:8" s="13" customFormat="1" ht="15.75" hidden="1" thickBot="1" x14ac:dyDescent="0.3">
      <c r="A263" s="82">
        <v>193</v>
      </c>
      <c r="B263" s="79" t="s">
        <v>254</v>
      </c>
      <c r="C263" s="151"/>
      <c r="D263" s="157"/>
      <c r="E263" s="31"/>
      <c r="F263" s="33">
        <f t="shared" si="12"/>
        <v>0</v>
      </c>
      <c r="G263" s="23">
        <f t="shared" si="11"/>
        <v>0</v>
      </c>
      <c r="H263" s="7" t="e">
        <f t="shared" si="13"/>
        <v>#DIV/0!</v>
      </c>
    </row>
    <row r="264" spans="1:8" s="13" customFormat="1" ht="15.75" thickBot="1" x14ac:dyDescent="0.3">
      <c r="A264" s="82">
        <v>171</v>
      </c>
      <c r="B264" s="79" t="s">
        <v>255</v>
      </c>
      <c r="C264" s="151">
        <v>4.26</v>
      </c>
      <c r="D264" s="157">
        <v>4.6399999999999997</v>
      </c>
      <c r="E264" s="31">
        <v>6.3</v>
      </c>
      <c r="F264" s="33">
        <f t="shared" si="12"/>
        <v>5.0666666666666664</v>
      </c>
      <c r="G264" s="23">
        <f t="shared" si="11"/>
        <v>1.0848655830716221</v>
      </c>
      <c r="H264" s="7">
        <f t="shared" si="13"/>
        <v>21.411820718518857</v>
      </c>
    </row>
    <row r="265" spans="1:8" s="13" customFormat="1" ht="15.75" thickBot="1" x14ac:dyDescent="0.3">
      <c r="A265" s="82">
        <v>172</v>
      </c>
      <c r="B265" s="79" t="s">
        <v>256</v>
      </c>
      <c r="C265" s="151">
        <v>3.92</v>
      </c>
      <c r="D265" s="157">
        <v>4.2699999999999996</v>
      </c>
      <c r="E265" s="31">
        <v>4.2</v>
      </c>
      <c r="F265" s="33">
        <f t="shared" si="12"/>
        <v>4.13</v>
      </c>
      <c r="G265" s="23">
        <f t="shared" ref="G265:G327" si="14">IF(F265=0,0,STDEVA(C265:E265))</f>
        <v>0.18520259177452125</v>
      </c>
      <c r="H265" s="7">
        <f t="shared" si="13"/>
        <v>4.4843242560416767</v>
      </c>
    </row>
    <row r="266" spans="1:8" s="13" customFormat="1" ht="15.75" thickBot="1" x14ac:dyDescent="0.3">
      <c r="A266" s="82">
        <v>173</v>
      </c>
      <c r="B266" s="79" t="s">
        <v>257</v>
      </c>
      <c r="C266" s="151">
        <v>54.88</v>
      </c>
      <c r="D266" s="157">
        <v>59.78</v>
      </c>
      <c r="E266" s="31">
        <v>84</v>
      </c>
      <c r="F266" s="33">
        <f t="shared" si="12"/>
        <v>66.22</v>
      </c>
      <c r="G266" s="23">
        <f t="shared" si="14"/>
        <v>15.591625957545309</v>
      </c>
      <c r="H266" s="7">
        <f t="shared" si="13"/>
        <v>23.545191720847644</v>
      </c>
    </row>
    <row r="267" spans="1:8" s="13" customFormat="1" ht="15.75" thickBot="1" x14ac:dyDescent="0.3">
      <c r="A267" s="82">
        <v>174</v>
      </c>
      <c r="B267" s="79" t="s">
        <v>258</v>
      </c>
      <c r="C267" s="151">
        <v>7.84</v>
      </c>
      <c r="D267" s="157">
        <v>8.5399999999999991</v>
      </c>
      <c r="E267" s="31">
        <v>6.3</v>
      </c>
      <c r="F267" s="33">
        <f t="shared" si="12"/>
        <v>7.56</v>
      </c>
      <c r="G267" s="23">
        <f t="shared" si="14"/>
        <v>1.145949388062147</v>
      </c>
      <c r="H267" s="7">
        <f t="shared" si="13"/>
        <v>15.158060688652739</v>
      </c>
    </row>
    <row r="268" spans="1:8" s="13" customFormat="1" ht="15.75" thickBot="1" x14ac:dyDescent="0.3">
      <c r="A268" s="82">
        <v>175</v>
      </c>
      <c r="B268" s="79" t="s">
        <v>259</v>
      </c>
      <c r="C268" s="151">
        <v>7.06</v>
      </c>
      <c r="D268" s="157">
        <v>7.69</v>
      </c>
      <c r="E268" s="31">
        <v>7.35</v>
      </c>
      <c r="F268" s="33">
        <f t="shared" si="12"/>
        <v>7.3666666666666671</v>
      </c>
      <c r="G268" s="23">
        <f t="shared" si="14"/>
        <v>0.31533051443419424</v>
      </c>
      <c r="H268" s="7">
        <f t="shared" si="13"/>
        <v>4.2805047208261655</v>
      </c>
    </row>
    <row r="269" spans="1:8" s="13" customFormat="1" ht="15.75" thickBot="1" x14ac:dyDescent="0.3">
      <c r="A269" s="82">
        <v>176</v>
      </c>
      <c r="B269" s="79" t="s">
        <v>260</v>
      </c>
      <c r="C269" s="151">
        <v>3.81</v>
      </c>
      <c r="D269" s="157">
        <v>4.1500000000000004</v>
      </c>
      <c r="E269" s="31">
        <v>6.3</v>
      </c>
      <c r="F269" s="33">
        <f t="shared" si="12"/>
        <v>4.7533333333333339</v>
      </c>
      <c r="G269" s="23">
        <f t="shared" si="14"/>
        <v>1.3501975164150346</v>
      </c>
      <c r="H269" s="7">
        <f t="shared" si="13"/>
        <v>28.405277343934802</v>
      </c>
    </row>
    <row r="270" spans="1:8" s="13" customFormat="1" ht="15.75" thickBot="1" x14ac:dyDescent="0.3">
      <c r="A270" s="82">
        <v>177</v>
      </c>
      <c r="B270" s="79" t="s">
        <v>261</v>
      </c>
      <c r="C270" s="151">
        <v>2.58</v>
      </c>
      <c r="D270" s="157">
        <v>2.81</v>
      </c>
      <c r="E270" s="31">
        <v>4.2</v>
      </c>
      <c r="F270" s="33">
        <f t="shared" si="12"/>
        <v>3.1966666666666668</v>
      </c>
      <c r="G270" s="23">
        <f t="shared" si="14"/>
        <v>0.87648920890866444</v>
      </c>
      <c r="H270" s="7">
        <f t="shared" si="13"/>
        <v>27.418849079520264</v>
      </c>
    </row>
    <row r="271" spans="1:8" s="13" customFormat="1" ht="15.75" thickBot="1" x14ac:dyDescent="0.3">
      <c r="A271" s="82">
        <v>178</v>
      </c>
      <c r="B271" s="79" t="s">
        <v>262</v>
      </c>
      <c r="C271" s="151">
        <v>9.9700000000000006</v>
      </c>
      <c r="D271" s="157">
        <v>10.86</v>
      </c>
      <c r="E271" s="31">
        <v>10.5</v>
      </c>
      <c r="F271" s="33">
        <f t="shared" si="12"/>
        <v>10.443333333333333</v>
      </c>
      <c r="G271" s="23">
        <f t="shared" si="14"/>
        <v>0.44769781475157189</v>
      </c>
      <c r="H271" s="7">
        <f t="shared" si="13"/>
        <v>4.2869244949081251</v>
      </c>
    </row>
    <row r="272" spans="1:8" s="13" customFormat="1" ht="15.75" thickBot="1" x14ac:dyDescent="0.3">
      <c r="A272" s="82">
        <v>179</v>
      </c>
      <c r="B272" s="79" t="s">
        <v>263</v>
      </c>
      <c r="C272" s="151">
        <v>6.83</v>
      </c>
      <c r="D272" s="157">
        <v>7.44</v>
      </c>
      <c r="E272" s="31">
        <v>8.4</v>
      </c>
      <c r="F272" s="33">
        <f t="shared" si="12"/>
        <v>7.5566666666666675</v>
      </c>
      <c r="G272" s="23">
        <f t="shared" si="14"/>
        <v>0.7914754154952216</v>
      </c>
      <c r="H272" s="7">
        <f t="shared" si="13"/>
        <v>10.473869636019693</v>
      </c>
    </row>
    <row r="273" spans="1:8" s="13" customFormat="1" ht="15.75" thickBot="1" x14ac:dyDescent="0.3">
      <c r="A273" s="82">
        <v>180</v>
      </c>
      <c r="B273" s="79" t="s">
        <v>264</v>
      </c>
      <c r="C273" s="151">
        <v>3.36</v>
      </c>
      <c r="D273" s="157">
        <v>3.66</v>
      </c>
      <c r="E273" s="31">
        <v>4.2</v>
      </c>
      <c r="F273" s="33">
        <f t="shared" si="12"/>
        <v>3.7399999999999998</v>
      </c>
      <c r="G273" s="23">
        <f t="shared" si="14"/>
        <v>0.42567593307585538</v>
      </c>
      <c r="H273" s="7">
        <f t="shared" si="13"/>
        <v>11.381709440530893</v>
      </c>
    </row>
    <row r="274" spans="1:8" s="13" customFormat="1" ht="15.75" thickBot="1" x14ac:dyDescent="0.3">
      <c r="A274" s="82">
        <v>181</v>
      </c>
      <c r="B274" s="79" t="s">
        <v>265</v>
      </c>
      <c r="C274" s="151">
        <v>10.75</v>
      </c>
      <c r="D274" s="157">
        <v>11.71</v>
      </c>
      <c r="E274" s="31">
        <v>11.55</v>
      </c>
      <c r="F274" s="33">
        <f t="shared" si="12"/>
        <v>11.336666666666668</v>
      </c>
      <c r="G274" s="23">
        <f t="shared" si="14"/>
        <v>0.51432804058629134</v>
      </c>
      <c r="H274" s="7">
        <f t="shared" si="13"/>
        <v>4.5368542245188879</v>
      </c>
    </row>
    <row r="275" spans="1:8" s="13" customFormat="1" ht="15.75" thickBot="1" x14ac:dyDescent="0.3">
      <c r="A275" s="82">
        <v>182</v>
      </c>
      <c r="B275" s="79" t="s">
        <v>266</v>
      </c>
      <c r="C275" s="151">
        <v>2.91</v>
      </c>
      <c r="D275" s="157">
        <v>3.17</v>
      </c>
      <c r="E275" s="31">
        <v>4.2</v>
      </c>
      <c r="F275" s="33">
        <f t="shared" si="12"/>
        <v>3.4266666666666672</v>
      </c>
      <c r="G275" s="23">
        <f t="shared" si="14"/>
        <v>0.68222674627526136</v>
      </c>
      <c r="H275" s="7">
        <f t="shared" si="13"/>
        <v>19.909340844608792</v>
      </c>
    </row>
    <row r="276" spans="1:8" s="13" customFormat="1" ht="15.75" thickBot="1" x14ac:dyDescent="0.3">
      <c r="A276" s="82">
        <v>183</v>
      </c>
      <c r="B276" s="79" t="s">
        <v>267</v>
      </c>
      <c r="C276" s="151">
        <v>4.37</v>
      </c>
      <c r="D276" s="157">
        <v>4.76</v>
      </c>
      <c r="E276" s="31">
        <v>3.15</v>
      </c>
      <c r="F276" s="33">
        <f t="shared" si="12"/>
        <v>4.0933333333333328</v>
      </c>
      <c r="G276" s="23">
        <f t="shared" si="14"/>
        <v>0.8399007877918292</v>
      </c>
      <c r="H276" s="7">
        <f t="shared" si="13"/>
        <v>20.518748887422539</v>
      </c>
    </row>
    <row r="277" spans="1:8" s="13" customFormat="1" ht="15.75" thickBot="1" x14ac:dyDescent="0.3">
      <c r="A277" s="82">
        <v>184</v>
      </c>
      <c r="B277" s="79" t="s">
        <v>268</v>
      </c>
      <c r="C277" s="151">
        <v>4.1399999999999997</v>
      </c>
      <c r="D277" s="157">
        <v>4.51</v>
      </c>
      <c r="E277" s="31">
        <v>4.2</v>
      </c>
      <c r="F277" s="33">
        <f t="shared" si="12"/>
        <v>4.2833333333333323</v>
      </c>
      <c r="G277" s="23">
        <f t="shared" si="14"/>
        <v>0.19857828011475304</v>
      </c>
      <c r="H277" s="7">
        <f t="shared" si="13"/>
        <v>4.6360687964533787</v>
      </c>
    </row>
    <row r="278" spans="1:8" s="13" customFormat="1" ht="15.75" hidden="1" thickBot="1" x14ac:dyDescent="0.3">
      <c r="A278" s="82">
        <v>208</v>
      </c>
      <c r="B278" s="79" t="s">
        <v>269</v>
      </c>
      <c r="C278" s="151"/>
      <c r="D278" s="157"/>
      <c r="E278" s="31"/>
      <c r="F278" s="33">
        <f t="shared" si="12"/>
        <v>0</v>
      </c>
      <c r="G278" s="23">
        <f t="shared" si="14"/>
        <v>0</v>
      </c>
      <c r="H278" s="7" t="e">
        <f t="shared" si="13"/>
        <v>#DIV/0!</v>
      </c>
    </row>
    <row r="279" spans="1:8" s="13" customFormat="1" ht="15.75" thickBot="1" x14ac:dyDescent="0.3">
      <c r="A279" s="82">
        <v>185</v>
      </c>
      <c r="B279" s="79" t="s">
        <v>270</v>
      </c>
      <c r="C279" s="151">
        <v>4.4800000000000004</v>
      </c>
      <c r="D279" s="157">
        <v>4.88</v>
      </c>
      <c r="E279" s="31">
        <v>4.2</v>
      </c>
      <c r="F279" s="33">
        <f t="shared" si="12"/>
        <v>4.5199999999999996</v>
      </c>
      <c r="G279" s="23">
        <f t="shared" si="14"/>
        <v>0.34176014981270109</v>
      </c>
      <c r="H279" s="7">
        <f t="shared" si="13"/>
        <v>7.5610652613429448</v>
      </c>
    </row>
    <row r="280" spans="1:8" s="13" customFormat="1" ht="15.75" thickBot="1" x14ac:dyDescent="0.3">
      <c r="A280" s="82">
        <v>186</v>
      </c>
      <c r="B280" s="79" t="s">
        <v>271</v>
      </c>
      <c r="C280" s="151">
        <v>4.03</v>
      </c>
      <c r="D280" s="157">
        <v>4.3899999999999997</v>
      </c>
      <c r="E280" s="31">
        <v>6.3</v>
      </c>
      <c r="F280" s="33">
        <f t="shared" si="12"/>
        <v>4.9066666666666663</v>
      </c>
      <c r="G280" s="23">
        <f t="shared" si="14"/>
        <v>1.2200136611257024</v>
      </c>
      <c r="H280" s="7">
        <f t="shared" si="13"/>
        <v>24.864408854464045</v>
      </c>
    </row>
    <row r="281" spans="1:8" s="13" customFormat="1" ht="15" customHeight="1" thickBot="1" x14ac:dyDescent="0.3">
      <c r="A281" s="82">
        <v>187</v>
      </c>
      <c r="B281" s="79" t="s">
        <v>272</v>
      </c>
      <c r="C281" s="151">
        <v>6.61</v>
      </c>
      <c r="D281" s="157">
        <v>7.2</v>
      </c>
      <c r="E281" s="31">
        <v>8.4</v>
      </c>
      <c r="F281" s="33">
        <f t="shared" si="12"/>
        <v>7.4033333333333333</v>
      </c>
      <c r="G281" s="23">
        <f t="shared" si="14"/>
        <v>0.91215861193837466</v>
      </c>
      <c r="H281" s="7">
        <f t="shared" si="13"/>
        <v>12.320917765939326</v>
      </c>
    </row>
    <row r="282" spans="1:8" s="13" customFormat="1" ht="15.75" hidden="1" thickBot="1" x14ac:dyDescent="0.3">
      <c r="A282" s="82">
        <v>212</v>
      </c>
      <c r="B282" s="79" t="s">
        <v>273</v>
      </c>
      <c r="C282" s="151"/>
      <c r="D282" s="157"/>
      <c r="E282" s="31"/>
      <c r="F282" s="33">
        <f t="shared" si="12"/>
        <v>0</v>
      </c>
      <c r="G282" s="23">
        <f t="shared" si="14"/>
        <v>0</v>
      </c>
      <c r="H282" s="7" t="e">
        <f t="shared" si="13"/>
        <v>#DIV/0!</v>
      </c>
    </row>
    <row r="283" spans="1:8" s="13" customFormat="1" ht="15.75" thickBot="1" x14ac:dyDescent="0.3">
      <c r="A283" s="82">
        <v>188</v>
      </c>
      <c r="B283" s="79" t="s">
        <v>274</v>
      </c>
      <c r="C283" s="151">
        <v>82.21</v>
      </c>
      <c r="D283" s="157">
        <v>89.55</v>
      </c>
      <c r="E283" s="31">
        <v>78.75</v>
      </c>
      <c r="F283" s="33">
        <f t="shared" si="12"/>
        <v>83.50333333333333</v>
      </c>
      <c r="G283" s="23">
        <f t="shared" si="14"/>
        <v>5.5149372918767918</v>
      </c>
      <c r="H283" s="7">
        <f t="shared" si="13"/>
        <v>6.6044516688477009</v>
      </c>
    </row>
    <row r="284" spans="1:8" s="13" customFormat="1" ht="15.75" thickBot="1" x14ac:dyDescent="0.3">
      <c r="A284" s="82">
        <v>189</v>
      </c>
      <c r="B284" s="79" t="s">
        <v>275</v>
      </c>
      <c r="C284" s="151">
        <v>2.8</v>
      </c>
      <c r="D284" s="157">
        <v>3.05</v>
      </c>
      <c r="E284" s="31">
        <v>3.15</v>
      </c>
      <c r="F284" s="33">
        <f t="shared" si="12"/>
        <v>3</v>
      </c>
      <c r="G284" s="23">
        <f t="shared" si="14"/>
        <v>0.18027756377319951</v>
      </c>
      <c r="H284" s="7">
        <f t="shared" si="13"/>
        <v>6.0092521257733171</v>
      </c>
    </row>
    <row r="285" spans="1:8" s="13" customFormat="1" ht="15.75" thickBot="1" x14ac:dyDescent="0.3">
      <c r="A285" s="82">
        <v>190</v>
      </c>
      <c r="B285" s="79" t="s">
        <v>276</v>
      </c>
      <c r="C285" s="151">
        <v>2.8</v>
      </c>
      <c r="D285" s="157">
        <v>3.05</v>
      </c>
      <c r="E285" s="31">
        <v>4.2</v>
      </c>
      <c r="F285" s="33">
        <f t="shared" si="12"/>
        <v>3.35</v>
      </c>
      <c r="G285" s="23">
        <f t="shared" si="14"/>
        <v>0.74665922615340219</v>
      </c>
      <c r="H285" s="7">
        <f t="shared" si="13"/>
        <v>22.288335109056781</v>
      </c>
    </row>
    <row r="286" spans="1:8" s="13" customFormat="1" ht="15.75" thickBot="1" x14ac:dyDescent="0.3">
      <c r="A286" s="82">
        <v>191</v>
      </c>
      <c r="B286" s="79" t="s">
        <v>277</v>
      </c>
      <c r="C286" s="151">
        <v>8.51</v>
      </c>
      <c r="D286" s="157">
        <v>9.27</v>
      </c>
      <c r="E286" s="31">
        <v>7.35</v>
      </c>
      <c r="F286" s="33">
        <f t="shared" si="12"/>
        <v>8.3766666666666669</v>
      </c>
      <c r="G286" s="23">
        <f t="shared" si="14"/>
        <v>0.96691950716351427</v>
      </c>
      <c r="H286" s="7">
        <f t="shared" si="13"/>
        <v>11.543010431717242</v>
      </c>
    </row>
    <row r="287" spans="1:8" s="13" customFormat="1" ht="15.75" thickBot="1" x14ac:dyDescent="0.3">
      <c r="A287" s="82">
        <v>192</v>
      </c>
      <c r="B287" s="79" t="s">
        <v>278</v>
      </c>
      <c r="C287" s="151">
        <v>8.74</v>
      </c>
      <c r="D287" s="157">
        <v>9.52</v>
      </c>
      <c r="E287" s="31">
        <v>10.5</v>
      </c>
      <c r="F287" s="33">
        <f t="shared" si="12"/>
        <v>9.586666666666666</v>
      </c>
      <c r="G287" s="23">
        <f t="shared" si="14"/>
        <v>0.88189190569668641</v>
      </c>
      <c r="H287" s="7">
        <f t="shared" si="13"/>
        <v>9.1991506157512486</v>
      </c>
    </row>
    <row r="288" spans="1:8" s="13" customFormat="1" ht="15.75" thickBot="1" x14ac:dyDescent="0.3">
      <c r="A288" s="82">
        <v>193</v>
      </c>
      <c r="B288" s="79" t="s">
        <v>279</v>
      </c>
      <c r="C288" s="151">
        <v>10.42</v>
      </c>
      <c r="D288" s="157">
        <v>11.35</v>
      </c>
      <c r="E288" s="31">
        <v>9.4499999999999993</v>
      </c>
      <c r="F288" s="33">
        <f t="shared" si="12"/>
        <v>10.406666666666666</v>
      </c>
      <c r="G288" s="23">
        <f t="shared" si="14"/>
        <v>0.95007017284689743</v>
      </c>
      <c r="H288" s="7">
        <f t="shared" si="13"/>
        <v>9.1294379197331583</v>
      </c>
    </row>
    <row r="289" spans="1:8" s="13" customFormat="1" ht="15.75" thickBot="1" x14ac:dyDescent="0.3">
      <c r="A289" s="82">
        <v>194</v>
      </c>
      <c r="B289" s="79" t="s">
        <v>280</v>
      </c>
      <c r="C289" s="151">
        <v>10.75</v>
      </c>
      <c r="D289" s="157">
        <v>11.71</v>
      </c>
      <c r="E289" s="31">
        <v>10.5</v>
      </c>
      <c r="F289" s="33">
        <f t="shared" si="12"/>
        <v>10.986666666666666</v>
      </c>
      <c r="G289" s="23">
        <f t="shared" si="14"/>
        <v>0.63877486905273118</v>
      </c>
      <c r="H289" s="7">
        <f t="shared" si="13"/>
        <v>5.814091647931412</v>
      </c>
    </row>
    <row r="290" spans="1:8" s="13" customFormat="1" ht="15.75" thickBot="1" x14ac:dyDescent="0.3">
      <c r="A290" s="82">
        <v>195</v>
      </c>
      <c r="B290" s="79" t="s">
        <v>281</v>
      </c>
      <c r="C290" s="151">
        <v>10.75</v>
      </c>
      <c r="D290" s="157">
        <v>11.71</v>
      </c>
      <c r="E290" s="31">
        <v>10.5</v>
      </c>
      <c r="F290" s="33">
        <f t="shared" si="12"/>
        <v>10.986666666666666</v>
      </c>
      <c r="G290" s="23">
        <f t="shared" si="14"/>
        <v>0.63877486905273118</v>
      </c>
      <c r="H290" s="7">
        <f t="shared" si="13"/>
        <v>5.814091647931412</v>
      </c>
    </row>
    <row r="291" spans="1:8" s="15" customFormat="1" ht="15.75" thickBot="1" x14ac:dyDescent="0.3">
      <c r="A291" s="82">
        <v>196</v>
      </c>
      <c r="B291" s="85" t="s">
        <v>282</v>
      </c>
      <c r="C291" s="151">
        <v>10.75</v>
      </c>
      <c r="D291" s="157">
        <v>11.71</v>
      </c>
      <c r="E291" s="31">
        <v>10.5</v>
      </c>
      <c r="F291" s="35">
        <f t="shared" si="12"/>
        <v>10.986666666666666</v>
      </c>
      <c r="G291" s="28">
        <f t="shared" si="14"/>
        <v>0.63877486905273118</v>
      </c>
      <c r="H291" s="29">
        <f t="shared" si="13"/>
        <v>5.814091647931412</v>
      </c>
    </row>
    <row r="292" spans="1:8" s="13" customFormat="1" ht="15.75" thickBot="1" x14ac:dyDescent="0.3">
      <c r="A292" s="82">
        <v>197</v>
      </c>
      <c r="B292" s="79" t="s">
        <v>283</v>
      </c>
      <c r="C292" s="151">
        <v>11.65</v>
      </c>
      <c r="D292" s="157">
        <v>12.69</v>
      </c>
      <c r="E292" s="31">
        <v>11.55</v>
      </c>
      <c r="F292" s="33">
        <f t="shared" si="12"/>
        <v>11.963333333333333</v>
      </c>
      <c r="G292" s="23">
        <f t="shared" si="14"/>
        <v>0.63129496539520458</v>
      </c>
      <c r="H292" s="7">
        <f t="shared" si="13"/>
        <v>5.2769152861120476</v>
      </c>
    </row>
    <row r="293" spans="1:8" s="13" customFormat="1" ht="15.75" thickBot="1" x14ac:dyDescent="0.3">
      <c r="A293" s="82">
        <v>198</v>
      </c>
      <c r="B293" s="79" t="s">
        <v>284</v>
      </c>
      <c r="C293" s="151">
        <v>10.75</v>
      </c>
      <c r="D293" s="157">
        <v>11.71</v>
      </c>
      <c r="E293" s="31">
        <v>10.5</v>
      </c>
      <c r="F293" s="33">
        <f t="shared" si="12"/>
        <v>10.986666666666666</v>
      </c>
      <c r="G293" s="23">
        <f t="shared" si="14"/>
        <v>0.63877486905273118</v>
      </c>
      <c r="H293" s="7">
        <f t="shared" si="13"/>
        <v>5.814091647931412</v>
      </c>
    </row>
    <row r="294" spans="1:8" s="13" customFormat="1" ht="15.75" thickBot="1" x14ac:dyDescent="0.3">
      <c r="A294" s="82">
        <v>199</v>
      </c>
      <c r="B294" s="79" t="s">
        <v>285</v>
      </c>
      <c r="C294" s="151">
        <v>4.59</v>
      </c>
      <c r="D294" s="157">
        <v>5</v>
      </c>
      <c r="E294" s="31">
        <v>6.3</v>
      </c>
      <c r="F294" s="33">
        <f t="shared" si="12"/>
        <v>5.2966666666666669</v>
      </c>
      <c r="G294" s="23">
        <f t="shared" si="14"/>
        <v>0.89276723356837617</v>
      </c>
      <c r="H294" s="7">
        <f t="shared" si="13"/>
        <v>16.855265580271421</v>
      </c>
    </row>
    <row r="295" spans="1:8" s="13" customFormat="1" ht="15.75" thickBot="1" x14ac:dyDescent="0.3">
      <c r="A295" s="82">
        <v>200</v>
      </c>
      <c r="B295" s="79" t="s">
        <v>286</v>
      </c>
      <c r="C295" s="151">
        <v>6.27</v>
      </c>
      <c r="D295" s="157">
        <v>6.83</v>
      </c>
      <c r="E295" s="31">
        <v>8.4</v>
      </c>
      <c r="F295" s="33">
        <f t="shared" si="12"/>
        <v>7.166666666666667</v>
      </c>
      <c r="G295" s="23">
        <f t="shared" si="14"/>
        <v>1.1041889934849562</v>
      </c>
      <c r="H295" s="7">
        <f t="shared" si="13"/>
        <v>15.407288281185435</v>
      </c>
    </row>
    <row r="296" spans="1:8" s="13" customFormat="1" ht="15.75" thickBot="1" x14ac:dyDescent="0.3">
      <c r="A296" s="82">
        <v>201</v>
      </c>
      <c r="B296" s="79" t="s">
        <v>287</v>
      </c>
      <c r="C296" s="151">
        <v>10.75</v>
      </c>
      <c r="D296" s="157">
        <v>11.71</v>
      </c>
      <c r="E296" s="31">
        <v>10.5</v>
      </c>
      <c r="F296" s="33">
        <f t="shared" si="12"/>
        <v>10.986666666666666</v>
      </c>
      <c r="G296" s="23">
        <f t="shared" si="14"/>
        <v>0.63877486905273118</v>
      </c>
      <c r="H296" s="7">
        <f t="shared" si="13"/>
        <v>5.814091647931412</v>
      </c>
    </row>
    <row r="297" spans="1:8" s="13" customFormat="1" ht="15.75" thickBot="1" x14ac:dyDescent="0.3">
      <c r="A297" s="82">
        <v>202</v>
      </c>
      <c r="B297" s="79" t="s">
        <v>288</v>
      </c>
      <c r="C297" s="151">
        <v>10.86</v>
      </c>
      <c r="D297" s="157">
        <v>11.83</v>
      </c>
      <c r="E297" s="31">
        <v>10.5</v>
      </c>
      <c r="F297" s="33">
        <f t="shared" si="12"/>
        <v>11.063333333333333</v>
      </c>
      <c r="G297" s="23">
        <f t="shared" si="14"/>
        <v>0.68791956894199013</v>
      </c>
      <c r="H297" s="7">
        <f t="shared" si="13"/>
        <v>6.2180135788670396</v>
      </c>
    </row>
    <row r="298" spans="1:8" s="13" customFormat="1" ht="15.75" thickBot="1" x14ac:dyDescent="0.3">
      <c r="A298" s="82">
        <v>203</v>
      </c>
      <c r="B298" s="79" t="s">
        <v>289</v>
      </c>
      <c r="C298" s="151">
        <v>4.1399999999999997</v>
      </c>
      <c r="D298" s="157">
        <v>4.51</v>
      </c>
      <c r="E298" s="31">
        <v>4.2</v>
      </c>
      <c r="F298" s="33">
        <f t="shared" si="12"/>
        <v>4.2833333333333323</v>
      </c>
      <c r="G298" s="23">
        <f t="shared" si="14"/>
        <v>0.19857828011475304</v>
      </c>
      <c r="H298" s="7">
        <f t="shared" si="13"/>
        <v>4.6360687964533787</v>
      </c>
    </row>
    <row r="299" spans="1:8" s="13" customFormat="1" ht="12" customHeight="1" thickBot="1" x14ac:dyDescent="0.3">
      <c r="A299" s="82">
        <v>204</v>
      </c>
      <c r="B299" s="79" t="s">
        <v>290</v>
      </c>
      <c r="C299" s="151">
        <v>10.75</v>
      </c>
      <c r="D299" s="157">
        <v>11.71</v>
      </c>
      <c r="E299" s="31">
        <v>10.5</v>
      </c>
      <c r="F299" s="33">
        <f t="shared" si="12"/>
        <v>10.986666666666666</v>
      </c>
      <c r="G299" s="23">
        <f t="shared" si="14"/>
        <v>0.63877486905273118</v>
      </c>
      <c r="H299" s="7">
        <f t="shared" si="13"/>
        <v>5.814091647931412</v>
      </c>
    </row>
    <row r="300" spans="1:8" s="13" customFormat="1" ht="15.75" hidden="1" thickBot="1" x14ac:dyDescent="0.3">
      <c r="A300" s="82">
        <v>230</v>
      </c>
      <c r="B300" s="79" t="s">
        <v>291</v>
      </c>
      <c r="C300" s="151"/>
      <c r="D300" s="157"/>
      <c r="E300" s="31"/>
      <c r="F300" s="33">
        <f t="shared" si="12"/>
        <v>0</v>
      </c>
      <c r="G300" s="23">
        <f t="shared" si="14"/>
        <v>0</v>
      </c>
      <c r="H300" s="7" t="e">
        <f t="shared" si="13"/>
        <v>#DIV/0!</v>
      </c>
    </row>
    <row r="301" spans="1:8" s="13" customFormat="1" ht="15.75" thickBot="1" x14ac:dyDescent="0.3">
      <c r="A301" s="82">
        <v>205</v>
      </c>
      <c r="B301" s="79" t="s">
        <v>292</v>
      </c>
      <c r="C301" s="151">
        <v>7.73</v>
      </c>
      <c r="D301" s="157">
        <v>8.42</v>
      </c>
      <c r="E301" s="31">
        <v>11.55</v>
      </c>
      <c r="F301" s="33">
        <f t="shared" si="12"/>
        <v>9.2333333333333325</v>
      </c>
      <c r="G301" s="23">
        <f t="shared" si="14"/>
        <v>2.0357390140519844</v>
      </c>
      <c r="H301" s="7">
        <f t="shared" si="13"/>
        <v>22.047714953631605</v>
      </c>
    </row>
    <row r="302" spans="1:8" s="13" customFormat="1" ht="15.75" thickBot="1" x14ac:dyDescent="0.3">
      <c r="A302" s="82">
        <v>206</v>
      </c>
      <c r="B302" s="79" t="s">
        <v>293</v>
      </c>
      <c r="C302" s="151">
        <v>6.94</v>
      </c>
      <c r="D302" s="157">
        <v>7.56</v>
      </c>
      <c r="E302" s="31">
        <v>10.5</v>
      </c>
      <c r="F302" s="33">
        <f t="shared" si="12"/>
        <v>8.3333333333333339</v>
      </c>
      <c r="G302" s="23">
        <f t="shared" si="14"/>
        <v>1.9018236861847462</v>
      </c>
      <c r="H302" s="7">
        <f t="shared" si="13"/>
        <v>22.821884234216952</v>
      </c>
    </row>
    <row r="303" spans="1:8" s="13" customFormat="1" ht="15.75" thickBot="1" x14ac:dyDescent="0.3">
      <c r="A303" s="82">
        <v>207</v>
      </c>
      <c r="B303" s="79" t="s">
        <v>294</v>
      </c>
      <c r="C303" s="151">
        <v>4.26</v>
      </c>
      <c r="D303" s="157">
        <v>4.6399999999999997</v>
      </c>
      <c r="E303" s="31">
        <v>6.3</v>
      </c>
      <c r="F303" s="33">
        <f t="shared" si="12"/>
        <v>5.0666666666666664</v>
      </c>
      <c r="G303" s="23">
        <f t="shared" si="14"/>
        <v>1.0848655830716221</v>
      </c>
      <c r="H303" s="7">
        <f t="shared" si="13"/>
        <v>21.411820718518857</v>
      </c>
    </row>
    <row r="304" spans="1:8" s="13" customFormat="1" ht="15.75" thickBot="1" x14ac:dyDescent="0.3">
      <c r="A304" s="82">
        <v>208</v>
      </c>
      <c r="B304" s="79" t="s">
        <v>295</v>
      </c>
      <c r="C304" s="151">
        <v>9.74</v>
      </c>
      <c r="D304" s="157">
        <v>10.61</v>
      </c>
      <c r="E304" s="31">
        <v>10.5</v>
      </c>
      <c r="F304" s="33">
        <f t="shared" si="12"/>
        <v>10.283333333333333</v>
      </c>
      <c r="G304" s="23">
        <f t="shared" si="14"/>
        <v>0.47374395334751562</v>
      </c>
      <c r="H304" s="7">
        <f t="shared" si="13"/>
        <v>4.6069104053243013</v>
      </c>
    </row>
    <row r="305" spans="1:8" s="15" customFormat="1" ht="15.75" thickBot="1" x14ac:dyDescent="0.3">
      <c r="A305" s="82">
        <v>209</v>
      </c>
      <c r="B305" s="79" t="s">
        <v>296</v>
      </c>
      <c r="C305" s="151">
        <v>14.67</v>
      </c>
      <c r="D305" s="157">
        <v>15.98</v>
      </c>
      <c r="E305" s="31">
        <v>15.75</v>
      </c>
      <c r="F305" s="33">
        <f t="shared" si="12"/>
        <v>15.466666666666667</v>
      </c>
      <c r="G305" s="23">
        <f t="shared" si="14"/>
        <v>0.69945216657991249</v>
      </c>
      <c r="H305" s="7">
        <f t="shared" si="13"/>
        <v>4.5223200425425372</v>
      </c>
    </row>
    <row r="306" spans="1:8" s="13" customFormat="1" ht="15.75" thickBot="1" x14ac:dyDescent="0.3">
      <c r="A306" s="82">
        <v>210</v>
      </c>
      <c r="B306" s="79" t="s">
        <v>297</v>
      </c>
      <c r="C306" s="151">
        <v>9.52</v>
      </c>
      <c r="D306" s="157">
        <v>10.37</v>
      </c>
      <c r="E306" s="31">
        <v>11.55</v>
      </c>
      <c r="F306" s="33">
        <f t="shared" si="12"/>
        <v>10.48</v>
      </c>
      <c r="G306" s="23">
        <f t="shared" si="14"/>
        <v>1.0194606417120777</v>
      </c>
      <c r="H306" s="7">
        <f t="shared" si="13"/>
        <v>9.7276778789320399</v>
      </c>
    </row>
    <row r="307" spans="1:8" s="13" customFormat="1" ht="15.75" thickBot="1" x14ac:dyDescent="0.3">
      <c r="A307" s="82">
        <v>211</v>
      </c>
      <c r="B307" s="79" t="s">
        <v>298</v>
      </c>
      <c r="C307" s="151">
        <v>5.82</v>
      </c>
      <c r="D307" s="157">
        <v>6.34</v>
      </c>
      <c r="E307" s="31">
        <v>9.4499999999999993</v>
      </c>
      <c r="F307" s="33">
        <f t="shared" si="12"/>
        <v>7.2033333333333331</v>
      </c>
      <c r="G307" s="23">
        <f t="shared" si="14"/>
        <v>1.9629654437440653</v>
      </c>
      <c r="H307" s="7">
        <f t="shared" si="13"/>
        <v>27.2507928330967</v>
      </c>
    </row>
    <row r="308" spans="1:8" s="13" customFormat="1" ht="15.75" thickBot="1" x14ac:dyDescent="0.3">
      <c r="A308" s="82">
        <v>212</v>
      </c>
      <c r="B308" s="79" t="s">
        <v>299</v>
      </c>
      <c r="C308" s="151">
        <v>9.74</v>
      </c>
      <c r="D308" s="157">
        <v>10.61</v>
      </c>
      <c r="E308" s="31">
        <v>10.5</v>
      </c>
      <c r="F308" s="33">
        <f t="shared" si="12"/>
        <v>10.283333333333333</v>
      </c>
      <c r="G308" s="23">
        <f t="shared" si="14"/>
        <v>0.47374395334751562</v>
      </c>
      <c r="H308" s="7">
        <f t="shared" si="13"/>
        <v>4.6069104053243013</v>
      </c>
    </row>
    <row r="309" spans="1:8" s="13" customFormat="1" ht="15.75" thickBot="1" x14ac:dyDescent="0.3">
      <c r="A309" s="82">
        <v>213</v>
      </c>
      <c r="B309" s="79" t="s">
        <v>300</v>
      </c>
      <c r="C309" s="151">
        <v>7.73</v>
      </c>
      <c r="D309" s="157">
        <v>8.42</v>
      </c>
      <c r="E309" s="31">
        <v>10.5</v>
      </c>
      <c r="F309" s="33">
        <f t="shared" si="12"/>
        <v>8.8833333333333329</v>
      </c>
      <c r="G309" s="23">
        <f t="shared" si="14"/>
        <v>1.4419546918448405</v>
      </c>
      <c r="H309" s="7">
        <f t="shared" si="13"/>
        <v>16.232135367859367</v>
      </c>
    </row>
    <row r="310" spans="1:8" s="13" customFormat="1" ht="15.75" thickBot="1" x14ac:dyDescent="0.3">
      <c r="A310" s="82">
        <v>214</v>
      </c>
      <c r="B310" s="79" t="s">
        <v>301</v>
      </c>
      <c r="C310" s="151">
        <v>9.74</v>
      </c>
      <c r="D310" s="157">
        <v>10.61</v>
      </c>
      <c r="E310" s="31">
        <v>10.5</v>
      </c>
      <c r="F310" s="33">
        <f t="shared" si="12"/>
        <v>10.283333333333333</v>
      </c>
      <c r="G310" s="23">
        <f t="shared" si="14"/>
        <v>0.47374395334751562</v>
      </c>
      <c r="H310" s="7">
        <f t="shared" si="13"/>
        <v>4.6069104053243013</v>
      </c>
    </row>
    <row r="311" spans="1:8" s="13" customFormat="1" ht="15" customHeight="1" thickBot="1" x14ac:dyDescent="0.3">
      <c r="A311" s="82">
        <v>215</v>
      </c>
      <c r="B311" s="79" t="s">
        <v>302</v>
      </c>
      <c r="C311" s="151">
        <v>4.93</v>
      </c>
      <c r="D311" s="157">
        <v>5.37</v>
      </c>
      <c r="E311" s="31">
        <v>7.35</v>
      </c>
      <c r="F311" s="33">
        <f t="shared" si="12"/>
        <v>5.8833333333333329</v>
      </c>
      <c r="G311" s="23">
        <f t="shared" si="14"/>
        <v>1.2890823609581139</v>
      </c>
      <c r="H311" s="7">
        <f t="shared" si="13"/>
        <v>21.910748344897122</v>
      </c>
    </row>
    <row r="312" spans="1:8" s="13" customFormat="1" ht="15.75" hidden="1" thickBot="1" x14ac:dyDescent="0.3">
      <c r="A312" s="82">
        <v>242</v>
      </c>
      <c r="B312" s="79" t="s">
        <v>303</v>
      </c>
      <c r="C312" s="151"/>
      <c r="D312" s="157"/>
      <c r="E312" s="31"/>
      <c r="F312" s="33">
        <f t="shared" si="12"/>
        <v>0</v>
      </c>
      <c r="G312" s="23">
        <f t="shared" si="14"/>
        <v>0</v>
      </c>
      <c r="H312" s="7" t="e">
        <f t="shared" si="13"/>
        <v>#DIV/0!</v>
      </c>
    </row>
    <row r="313" spans="1:8" s="13" customFormat="1" ht="15.75" thickBot="1" x14ac:dyDescent="0.3">
      <c r="A313" s="82">
        <v>216</v>
      </c>
      <c r="B313" s="79" t="s">
        <v>304</v>
      </c>
      <c r="C313" s="151">
        <v>3.14</v>
      </c>
      <c r="D313" s="157">
        <v>3.42</v>
      </c>
      <c r="E313" s="31">
        <v>4.2</v>
      </c>
      <c r="F313" s="33">
        <f t="shared" si="12"/>
        <v>3.5866666666666673</v>
      </c>
      <c r="G313" s="23">
        <f t="shared" si="14"/>
        <v>0.54930258813638189</v>
      </c>
      <c r="H313" s="7">
        <f t="shared" si="13"/>
        <v>15.315127922018078</v>
      </c>
    </row>
    <row r="314" spans="1:8" s="13" customFormat="1" ht="14.25" customHeight="1" thickBot="1" x14ac:dyDescent="0.3">
      <c r="A314" s="82">
        <v>217</v>
      </c>
      <c r="B314" s="79" t="s">
        <v>305</v>
      </c>
      <c r="C314" s="151">
        <v>6.5</v>
      </c>
      <c r="D314" s="157">
        <v>7.08</v>
      </c>
      <c r="E314" s="31">
        <v>4.2</v>
      </c>
      <c r="F314" s="33">
        <f t="shared" si="12"/>
        <v>5.9266666666666667</v>
      </c>
      <c r="G314" s="23">
        <f t="shared" si="14"/>
        <v>1.5231983893548877</v>
      </c>
      <c r="H314" s="7">
        <f t="shared" si="13"/>
        <v>25.700760225335561</v>
      </c>
    </row>
    <row r="315" spans="1:8" s="13" customFormat="1" ht="15.75" hidden="1" thickBot="1" x14ac:dyDescent="0.3">
      <c r="A315" s="82">
        <v>245</v>
      </c>
      <c r="B315" s="79" t="s">
        <v>306</v>
      </c>
      <c r="C315" s="151"/>
      <c r="D315" s="157"/>
      <c r="E315" s="31"/>
      <c r="F315" s="33">
        <f t="shared" si="12"/>
        <v>0</v>
      </c>
      <c r="G315" s="23">
        <f t="shared" si="14"/>
        <v>0</v>
      </c>
      <c r="H315" s="7" t="e">
        <f t="shared" si="13"/>
        <v>#DIV/0!</v>
      </c>
    </row>
    <row r="316" spans="1:8" s="13" customFormat="1" ht="15.75" thickBot="1" x14ac:dyDescent="0.3">
      <c r="A316" s="82">
        <v>218</v>
      </c>
      <c r="B316" s="79" t="s">
        <v>307</v>
      </c>
      <c r="C316" s="151">
        <v>6.72</v>
      </c>
      <c r="D316" s="157">
        <v>7.32</v>
      </c>
      <c r="E316" s="31">
        <v>8.4</v>
      </c>
      <c r="F316" s="33">
        <f t="shared" si="12"/>
        <v>7.4799999999999995</v>
      </c>
      <c r="G316" s="23">
        <f t="shared" si="14"/>
        <v>0.85135186615171077</v>
      </c>
      <c r="H316" s="7">
        <f t="shared" si="13"/>
        <v>11.381709440530893</v>
      </c>
    </row>
    <row r="317" spans="1:8" s="13" customFormat="1" ht="11.25" hidden="1" customHeight="1" thickBot="1" x14ac:dyDescent="0.3">
      <c r="A317" s="82">
        <v>247</v>
      </c>
      <c r="B317" s="79" t="s">
        <v>308</v>
      </c>
      <c r="C317" s="151"/>
      <c r="D317" s="157"/>
      <c r="E317" s="31"/>
      <c r="F317" s="33">
        <f t="shared" si="12"/>
        <v>0</v>
      </c>
      <c r="G317" s="23">
        <f t="shared" si="14"/>
        <v>0</v>
      </c>
      <c r="H317" s="7" t="e">
        <f t="shared" si="13"/>
        <v>#DIV/0!</v>
      </c>
    </row>
    <row r="318" spans="1:8" s="13" customFormat="1" ht="15.75" thickBot="1" x14ac:dyDescent="0.3">
      <c r="A318" s="82">
        <v>219</v>
      </c>
      <c r="B318" s="79" t="s">
        <v>309</v>
      </c>
      <c r="C318" s="151">
        <v>6.5</v>
      </c>
      <c r="D318" s="157">
        <v>7.08</v>
      </c>
      <c r="E318" s="31">
        <v>8.4</v>
      </c>
      <c r="F318" s="33">
        <f t="shared" si="12"/>
        <v>7.3266666666666671</v>
      </c>
      <c r="G318" s="23">
        <f t="shared" si="14"/>
        <v>0.97372138383283491</v>
      </c>
      <c r="H318" s="7">
        <f t="shared" si="13"/>
        <v>13.290100780247974</v>
      </c>
    </row>
    <row r="319" spans="1:8" s="13" customFormat="1" ht="15.75" thickBot="1" x14ac:dyDescent="0.3">
      <c r="A319" s="82">
        <v>220</v>
      </c>
      <c r="B319" s="79" t="s">
        <v>310</v>
      </c>
      <c r="C319" s="151">
        <v>6.5</v>
      </c>
      <c r="D319" s="157">
        <v>7.08</v>
      </c>
      <c r="E319" s="31">
        <v>8.4</v>
      </c>
      <c r="F319" s="33">
        <f t="shared" ref="F319:F392" si="15">(C319+D319+E319)/3</f>
        <v>7.3266666666666671</v>
      </c>
      <c r="G319" s="23">
        <f t="shared" si="14"/>
        <v>0.97372138383283491</v>
      </c>
      <c r="H319" s="7">
        <f t="shared" ref="H319:H392" si="16">G319/F319*100</f>
        <v>13.290100780247974</v>
      </c>
    </row>
    <row r="320" spans="1:8" s="13" customFormat="1" ht="15.75" thickBot="1" x14ac:dyDescent="0.3">
      <c r="A320" s="82">
        <v>221</v>
      </c>
      <c r="B320" s="79" t="s">
        <v>311</v>
      </c>
      <c r="C320" s="151">
        <v>2.91</v>
      </c>
      <c r="D320" s="157">
        <v>3.17</v>
      </c>
      <c r="E320" s="31">
        <v>4.2</v>
      </c>
      <c r="F320" s="33">
        <f t="shared" si="15"/>
        <v>3.4266666666666672</v>
      </c>
      <c r="G320" s="23">
        <f t="shared" si="14"/>
        <v>0.68222674627526136</v>
      </c>
      <c r="H320" s="7">
        <f t="shared" si="16"/>
        <v>19.909340844608792</v>
      </c>
    </row>
    <row r="321" spans="1:8" s="13" customFormat="1" ht="15.75" thickBot="1" x14ac:dyDescent="0.3">
      <c r="A321" s="82">
        <v>222</v>
      </c>
      <c r="B321" s="79" t="s">
        <v>312</v>
      </c>
      <c r="C321" s="151">
        <v>9.6300000000000008</v>
      </c>
      <c r="D321" s="157">
        <v>10.49</v>
      </c>
      <c r="E321" s="31">
        <v>10.5</v>
      </c>
      <c r="F321" s="33">
        <f t="shared" si="15"/>
        <v>10.206666666666667</v>
      </c>
      <c r="G321" s="23">
        <f t="shared" si="14"/>
        <v>0.49943301185777955</v>
      </c>
      <c r="H321" s="7">
        <f t="shared" si="16"/>
        <v>4.8932039045504201</v>
      </c>
    </row>
    <row r="322" spans="1:8" s="13" customFormat="1" ht="15.75" thickBot="1" x14ac:dyDescent="0.3">
      <c r="A322" s="82">
        <v>223</v>
      </c>
      <c r="B322" s="79" t="s">
        <v>313</v>
      </c>
      <c r="C322" s="151">
        <v>5.04</v>
      </c>
      <c r="D322" s="157">
        <v>5.49</v>
      </c>
      <c r="E322" s="31">
        <v>6.3</v>
      </c>
      <c r="F322" s="33">
        <f t="shared" si="15"/>
        <v>5.61</v>
      </c>
      <c r="G322" s="23">
        <f t="shared" si="14"/>
        <v>0.6385138996137828</v>
      </c>
      <c r="H322" s="7">
        <f t="shared" si="16"/>
        <v>11.381709440530887</v>
      </c>
    </row>
    <row r="323" spans="1:8" s="13" customFormat="1" ht="15.75" thickBot="1" x14ac:dyDescent="0.3">
      <c r="A323" s="82">
        <v>224</v>
      </c>
      <c r="B323" s="79" t="s">
        <v>314</v>
      </c>
      <c r="C323" s="151">
        <v>3.36</v>
      </c>
      <c r="D323" s="157">
        <v>3.66</v>
      </c>
      <c r="E323" s="31">
        <v>4.2</v>
      </c>
      <c r="F323" s="33">
        <f t="shared" si="15"/>
        <v>3.7399999999999998</v>
      </c>
      <c r="G323" s="23">
        <f t="shared" si="14"/>
        <v>0.42567593307585538</v>
      </c>
      <c r="H323" s="7">
        <f t="shared" si="16"/>
        <v>11.381709440530893</v>
      </c>
    </row>
    <row r="324" spans="1:8" s="13" customFormat="1" ht="15.75" thickBot="1" x14ac:dyDescent="0.3">
      <c r="A324" s="82">
        <v>225</v>
      </c>
      <c r="B324" s="79" t="s">
        <v>315</v>
      </c>
      <c r="C324" s="151">
        <v>4.82</v>
      </c>
      <c r="D324" s="157">
        <v>5.25</v>
      </c>
      <c r="E324" s="31">
        <v>6.3</v>
      </c>
      <c r="F324" s="33">
        <f t="shared" si="15"/>
        <v>5.456666666666667</v>
      </c>
      <c r="G324" s="23">
        <f t="shared" si="14"/>
        <v>0.76133654406794338</v>
      </c>
      <c r="H324" s="7">
        <f t="shared" si="16"/>
        <v>13.952410703749726</v>
      </c>
    </row>
    <row r="325" spans="1:8" s="13" customFormat="1" ht="15.75" hidden="1" thickBot="1" x14ac:dyDescent="0.3">
      <c r="A325" s="82">
        <v>255</v>
      </c>
      <c r="B325" s="79" t="s">
        <v>408</v>
      </c>
      <c r="C325" s="151"/>
      <c r="D325" s="157"/>
      <c r="E325" s="31"/>
      <c r="F325" s="33">
        <f t="shared" si="15"/>
        <v>0</v>
      </c>
      <c r="G325" s="23">
        <f t="shared" si="14"/>
        <v>0</v>
      </c>
      <c r="H325" s="7" t="e">
        <f t="shared" si="16"/>
        <v>#DIV/0!</v>
      </c>
    </row>
    <row r="326" spans="1:8" s="13" customFormat="1" ht="43.5" customHeight="1" thickBot="1" x14ac:dyDescent="0.3">
      <c r="A326" s="80"/>
      <c r="B326" s="81" t="s">
        <v>316</v>
      </c>
      <c r="C326" s="40"/>
      <c r="D326" s="75"/>
      <c r="E326" s="32"/>
      <c r="F326" s="34"/>
      <c r="G326" s="25"/>
      <c r="H326" s="8"/>
    </row>
    <row r="327" spans="1:8" s="13" customFormat="1" ht="15.75" thickBot="1" x14ac:dyDescent="0.3">
      <c r="A327" s="62">
        <v>226</v>
      </c>
      <c r="B327" s="79" t="s">
        <v>317</v>
      </c>
      <c r="C327" s="14">
        <v>339.02</v>
      </c>
      <c r="D327" s="158">
        <v>369.29</v>
      </c>
      <c r="E327" s="31">
        <v>463.05</v>
      </c>
      <c r="F327" s="33">
        <f t="shared" si="15"/>
        <v>390.45333333333332</v>
      </c>
      <c r="G327" s="23">
        <f t="shared" si="14"/>
        <v>64.666646993124715</v>
      </c>
      <c r="H327" s="7">
        <f t="shared" si="16"/>
        <v>16.561940050827598</v>
      </c>
    </row>
    <row r="328" spans="1:8" s="13" customFormat="1" ht="15.75" thickBot="1" x14ac:dyDescent="0.3">
      <c r="A328" s="62">
        <v>227</v>
      </c>
      <c r="B328" s="79" t="s">
        <v>318</v>
      </c>
      <c r="C328" s="151">
        <v>130.03</v>
      </c>
      <c r="D328" s="157">
        <v>141.63999999999999</v>
      </c>
      <c r="E328" s="31">
        <v>154.35</v>
      </c>
      <c r="F328" s="33">
        <f t="shared" si="15"/>
        <v>142.00666666666666</v>
      </c>
      <c r="G328" s="23">
        <f t="shared" ref="G328:G409" si="17">IF(F328=0,0,STDEVA(C328:E328))</f>
        <v>12.164145400862868</v>
      </c>
      <c r="H328" s="7">
        <f t="shared" si="16"/>
        <v>8.5658974232638379</v>
      </c>
    </row>
    <row r="329" spans="1:8" s="13" customFormat="1" ht="15.75" thickBot="1" x14ac:dyDescent="0.3">
      <c r="A329" s="62">
        <v>228</v>
      </c>
      <c r="B329" s="79" t="s">
        <v>319</v>
      </c>
      <c r="C329" s="151">
        <v>77.62</v>
      </c>
      <c r="D329" s="157">
        <v>84.55</v>
      </c>
      <c r="E329" s="31">
        <v>54.6</v>
      </c>
      <c r="F329" s="33">
        <f t="shared" si="15"/>
        <v>72.256666666666675</v>
      </c>
      <c r="G329" s="23">
        <f t="shared" si="17"/>
        <v>15.678795659531147</v>
      </c>
      <c r="H329" s="7">
        <f t="shared" si="16"/>
        <v>21.698753046359474</v>
      </c>
    </row>
    <row r="330" spans="1:8" s="13" customFormat="1" ht="48.75" customHeight="1" thickBot="1" x14ac:dyDescent="0.3">
      <c r="A330" s="80"/>
      <c r="B330" s="81" t="s">
        <v>320</v>
      </c>
      <c r="C330" s="40"/>
      <c r="D330" s="75"/>
      <c r="E330" s="32"/>
      <c r="F330" s="34"/>
      <c r="G330" s="25"/>
      <c r="H330" s="8"/>
    </row>
    <row r="331" spans="1:8" s="13" customFormat="1" ht="15.75" thickBot="1" x14ac:dyDescent="0.3">
      <c r="A331" s="82">
        <v>229</v>
      </c>
      <c r="B331" s="79" t="s">
        <v>321</v>
      </c>
      <c r="C331" s="14">
        <v>22.18</v>
      </c>
      <c r="D331" s="158">
        <v>24.16</v>
      </c>
      <c r="E331" s="31">
        <v>29.4</v>
      </c>
      <c r="F331" s="33">
        <f t="shared" si="15"/>
        <v>25.24666666666667</v>
      </c>
      <c r="G331" s="23">
        <f t="shared" si="17"/>
        <v>3.7306478436503476</v>
      </c>
      <c r="H331" s="7">
        <f t="shared" si="16"/>
        <v>14.776793676988436</v>
      </c>
    </row>
    <row r="332" spans="1:8" s="13" customFormat="1" ht="15.75" thickBot="1" x14ac:dyDescent="0.3">
      <c r="A332" s="82">
        <v>230</v>
      </c>
      <c r="B332" s="79" t="s">
        <v>322</v>
      </c>
      <c r="C332" s="151">
        <v>18.7</v>
      </c>
      <c r="D332" s="157">
        <v>20.37</v>
      </c>
      <c r="E332" s="31">
        <v>28.35</v>
      </c>
      <c r="F332" s="33">
        <f t="shared" si="15"/>
        <v>22.473333333333333</v>
      </c>
      <c r="G332" s="23">
        <f t="shared" si="17"/>
        <v>5.1573862889387483</v>
      </c>
      <c r="H332" s="7">
        <f t="shared" si="16"/>
        <v>22.948915554458981</v>
      </c>
    </row>
    <row r="333" spans="1:8" s="13" customFormat="1" ht="15.75" thickBot="1" x14ac:dyDescent="0.3">
      <c r="A333" s="82">
        <v>231</v>
      </c>
      <c r="B333" s="79" t="s">
        <v>323</v>
      </c>
      <c r="C333" s="151">
        <v>48.38</v>
      </c>
      <c r="D333" s="157">
        <v>52.7</v>
      </c>
      <c r="E333" s="31">
        <v>60.9</v>
      </c>
      <c r="F333" s="33">
        <f t="shared" si="15"/>
        <v>53.993333333333339</v>
      </c>
      <c r="G333" s="23">
        <f t="shared" si="17"/>
        <v>6.3594129708121097</v>
      </c>
      <c r="H333" s="7">
        <f t="shared" si="16"/>
        <v>11.778144778637071</v>
      </c>
    </row>
    <row r="334" spans="1:8" s="13" customFormat="1" ht="15.75" thickBot="1" x14ac:dyDescent="0.3">
      <c r="A334" s="82">
        <v>232</v>
      </c>
      <c r="B334" s="79" t="s">
        <v>324</v>
      </c>
      <c r="C334" s="151">
        <v>15.23</v>
      </c>
      <c r="D334" s="157">
        <v>16.59</v>
      </c>
      <c r="E334" s="31">
        <v>24.15</v>
      </c>
      <c r="F334" s="33">
        <f t="shared" si="15"/>
        <v>18.656666666666666</v>
      </c>
      <c r="G334" s="23">
        <f t="shared" si="17"/>
        <v>4.8057188154669745</v>
      </c>
      <c r="H334" s="7">
        <f t="shared" si="16"/>
        <v>25.758721540827096</v>
      </c>
    </row>
    <row r="335" spans="1:8" s="13" customFormat="1" ht="15.75" thickBot="1" x14ac:dyDescent="0.3">
      <c r="A335" s="82">
        <v>233</v>
      </c>
      <c r="B335" s="79" t="s">
        <v>325</v>
      </c>
      <c r="C335" s="151">
        <v>20.72</v>
      </c>
      <c r="D335" s="157">
        <v>22.57</v>
      </c>
      <c r="E335" s="31">
        <v>18.899999999999999</v>
      </c>
      <c r="F335" s="33">
        <f t="shared" si="15"/>
        <v>20.73</v>
      </c>
      <c r="G335" s="23">
        <f t="shared" si="17"/>
        <v>1.8350204358535092</v>
      </c>
      <c r="H335" s="7">
        <f t="shared" si="16"/>
        <v>8.8520040320960405</v>
      </c>
    </row>
    <row r="336" spans="1:8" s="13" customFormat="1" ht="15.75" thickBot="1" x14ac:dyDescent="0.3">
      <c r="A336" s="82">
        <v>234</v>
      </c>
      <c r="B336" s="79" t="s">
        <v>326</v>
      </c>
      <c r="C336" s="151">
        <v>13.66</v>
      </c>
      <c r="D336" s="157">
        <v>14.88</v>
      </c>
      <c r="E336" s="31">
        <v>19.95</v>
      </c>
      <c r="F336" s="33">
        <f t="shared" si="15"/>
        <v>16.16333333333333</v>
      </c>
      <c r="G336" s="23">
        <f t="shared" si="17"/>
        <v>3.3356008953910328</v>
      </c>
      <c r="H336" s="7">
        <f t="shared" si="16"/>
        <v>20.636837876207672</v>
      </c>
    </row>
    <row r="337" spans="1:8" s="13" customFormat="1" ht="15.75" thickBot="1" x14ac:dyDescent="0.3">
      <c r="A337" s="82">
        <v>235</v>
      </c>
      <c r="B337" s="79" t="s">
        <v>327</v>
      </c>
      <c r="C337" s="151">
        <v>12.77</v>
      </c>
      <c r="D337" s="157">
        <v>13.91</v>
      </c>
      <c r="E337" s="31">
        <v>19.95</v>
      </c>
      <c r="F337" s="33">
        <f t="shared" si="15"/>
        <v>15.543333333333331</v>
      </c>
      <c r="G337" s="23">
        <f t="shared" si="17"/>
        <v>3.8586180600486157</v>
      </c>
      <c r="H337" s="7">
        <f t="shared" si="16"/>
        <v>24.824907098747261</v>
      </c>
    </row>
    <row r="338" spans="1:8" s="13" customFormat="1" ht="15.75" thickBot="1" x14ac:dyDescent="0.3">
      <c r="A338" s="82">
        <v>236</v>
      </c>
      <c r="B338" s="79" t="s">
        <v>328</v>
      </c>
      <c r="C338" s="151">
        <v>7.84</v>
      </c>
      <c r="D338" s="157">
        <v>8.5399999999999991</v>
      </c>
      <c r="E338" s="31">
        <v>10.5</v>
      </c>
      <c r="F338" s="33">
        <f t="shared" si="15"/>
        <v>8.9599999999999991</v>
      </c>
      <c r="G338" s="23">
        <f t="shared" si="17"/>
        <v>1.3788400922514608</v>
      </c>
      <c r="H338" s="7">
        <f t="shared" si="16"/>
        <v>15.388840315306485</v>
      </c>
    </row>
    <row r="339" spans="1:8" s="13" customFormat="1" ht="15.75" thickBot="1" x14ac:dyDescent="0.3">
      <c r="A339" s="82">
        <v>237</v>
      </c>
      <c r="B339" s="79" t="s">
        <v>329</v>
      </c>
      <c r="C339" s="151">
        <v>26.1</v>
      </c>
      <c r="D339" s="157">
        <v>28.43</v>
      </c>
      <c r="E339" s="31">
        <v>33.6</v>
      </c>
      <c r="F339" s="33">
        <f t="shared" si="15"/>
        <v>29.376666666666665</v>
      </c>
      <c r="G339" s="23">
        <f t="shared" si="17"/>
        <v>3.838571783011711</v>
      </c>
      <c r="H339" s="7">
        <f t="shared" si="16"/>
        <v>13.066737035101706</v>
      </c>
    </row>
    <row r="340" spans="1:8" s="13" customFormat="1" ht="15.75" thickBot="1" x14ac:dyDescent="0.3">
      <c r="A340" s="82">
        <v>238</v>
      </c>
      <c r="B340" s="79" t="s">
        <v>330</v>
      </c>
      <c r="C340" s="151">
        <v>7.73</v>
      </c>
      <c r="D340" s="157">
        <v>8.42</v>
      </c>
      <c r="E340" s="31">
        <v>10.5</v>
      </c>
      <c r="F340" s="33">
        <f t="shared" si="15"/>
        <v>8.8833333333333329</v>
      </c>
      <c r="G340" s="23">
        <f t="shared" si="17"/>
        <v>1.4419546918448405</v>
      </c>
      <c r="H340" s="7">
        <f t="shared" si="16"/>
        <v>16.232135367859367</v>
      </c>
    </row>
    <row r="341" spans="1:8" s="13" customFormat="1" ht="15.75" thickBot="1" x14ac:dyDescent="0.3">
      <c r="A341" s="86">
        <v>239</v>
      </c>
      <c r="B341" s="87" t="s">
        <v>331</v>
      </c>
      <c r="C341" s="151">
        <v>4.82</v>
      </c>
      <c r="D341" s="157">
        <v>5.25</v>
      </c>
      <c r="E341" s="31">
        <v>7.35</v>
      </c>
      <c r="F341" s="33">
        <f t="shared" si="15"/>
        <v>5.8066666666666675</v>
      </c>
      <c r="G341" s="23">
        <f t="shared" si="17"/>
        <v>1.3537478839626351</v>
      </c>
      <c r="H341" s="7">
        <f t="shared" si="16"/>
        <v>23.313683420711278</v>
      </c>
    </row>
    <row r="342" spans="1:8" s="137" customFormat="1" ht="15.75" thickBot="1" x14ac:dyDescent="0.3">
      <c r="A342" s="107">
        <v>240</v>
      </c>
      <c r="B342" s="135" t="s">
        <v>425</v>
      </c>
      <c r="C342" s="151">
        <v>6.05</v>
      </c>
      <c r="D342" s="157">
        <v>6.59</v>
      </c>
      <c r="E342" s="110">
        <v>8.4</v>
      </c>
      <c r="F342" s="136">
        <f t="shared" si="15"/>
        <v>7.0133333333333328</v>
      </c>
      <c r="G342" s="109">
        <f t="shared" si="17"/>
        <v>1.2308669031756987</v>
      </c>
      <c r="H342" s="110">
        <f t="shared" si="16"/>
        <v>17.550383600413959</v>
      </c>
    </row>
    <row r="343" spans="1:8" s="15" customFormat="1" ht="15.75" thickBot="1" x14ac:dyDescent="0.3">
      <c r="A343" s="82">
        <v>241</v>
      </c>
      <c r="B343" s="85" t="s">
        <v>332</v>
      </c>
      <c r="C343" s="151">
        <v>15.01</v>
      </c>
      <c r="D343" s="157">
        <v>16.350000000000001</v>
      </c>
      <c r="E343" s="132">
        <v>18.899999999999999</v>
      </c>
      <c r="F343" s="35">
        <f t="shared" si="15"/>
        <v>16.753333333333334</v>
      </c>
      <c r="G343" s="133">
        <f t="shared" si="17"/>
        <v>1.9761157186089406</v>
      </c>
      <c r="H343" s="45">
        <f t="shared" si="16"/>
        <v>11.795358447725471</v>
      </c>
    </row>
    <row r="344" spans="1:8" s="15" customFormat="1" ht="15.75" thickBot="1" x14ac:dyDescent="0.3">
      <c r="A344" s="82">
        <v>242</v>
      </c>
      <c r="B344" s="85" t="s">
        <v>333</v>
      </c>
      <c r="C344" s="151">
        <v>11.54</v>
      </c>
      <c r="D344" s="157">
        <v>12.57</v>
      </c>
      <c r="E344" s="132">
        <v>15.75</v>
      </c>
      <c r="F344" s="35">
        <f t="shared" si="15"/>
        <v>13.286666666666667</v>
      </c>
      <c r="G344" s="133">
        <f t="shared" si="17"/>
        <v>2.1945918375254529</v>
      </c>
      <c r="H344" s="45">
        <f t="shared" si="16"/>
        <v>16.517249153478069</v>
      </c>
    </row>
    <row r="345" spans="1:8" s="15" customFormat="1" ht="15.75" thickBot="1" x14ac:dyDescent="0.3">
      <c r="A345" s="82">
        <v>243</v>
      </c>
      <c r="B345" s="85" t="s">
        <v>334</v>
      </c>
      <c r="C345" s="151">
        <v>9.9700000000000006</v>
      </c>
      <c r="D345" s="157">
        <v>10.86</v>
      </c>
      <c r="E345" s="132">
        <v>15.75</v>
      </c>
      <c r="F345" s="35">
        <f t="shared" si="15"/>
        <v>12.193333333333333</v>
      </c>
      <c r="G345" s="133">
        <f t="shared" si="17"/>
        <v>3.1121428844661598</v>
      </c>
      <c r="H345" s="45">
        <f t="shared" si="16"/>
        <v>25.523315072166429</v>
      </c>
    </row>
    <row r="346" spans="1:8" s="15" customFormat="1" ht="15.75" thickBot="1" x14ac:dyDescent="0.3">
      <c r="A346" s="82">
        <v>244</v>
      </c>
      <c r="B346" s="85" t="s">
        <v>335</v>
      </c>
      <c r="C346" s="151">
        <v>257.60000000000002</v>
      </c>
      <c r="D346" s="157">
        <v>280.60000000000002</v>
      </c>
      <c r="E346" s="132">
        <v>285.60000000000002</v>
      </c>
      <c r="F346" s="35">
        <f t="shared" si="15"/>
        <v>274.60000000000002</v>
      </c>
      <c r="G346" s="133">
        <f t="shared" si="17"/>
        <v>14.933184523068078</v>
      </c>
      <c r="H346" s="45">
        <f t="shared" si="16"/>
        <v>5.4381589668856796</v>
      </c>
    </row>
    <row r="347" spans="1:8" s="15" customFormat="1" ht="15.75" thickBot="1" x14ac:dyDescent="0.3">
      <c r="A347" s="82">
        <v>245</v>
      </c>
      <c r="B347" s="85" t="s">
        <v>336</v>
      </c>
      <c r="C347" s="151">
        <v>262.75</v>
      </c>
      <c r="D347" s="157">
        <v>286.20999999999998</v>
      </c>
      <c r="E347" s="132">
        <v>340.2</v>
      </c>
      <c r="F347" s="35">
        <f t="shared" si="15"/>
        <v>296.38666666666671</v>
      </c>
      <c r="G347" s="133">
        <f t="shared" si="17"/>
        <v>39.715224200969651</v>
      </c>
      <c r="H347" s="45">
        <f t="shared" si="16"/>
        <v>13.399801228452576</v>
      </c>
    </row>
    <row r="348" spans="1:8" s="15" customFormat="1" ht="15.75" thickBot="1" x14ac:dyDescent="0.3">
      <c r="A348" s="82">
        <v>246</v>
      </c>
      <c r="B348" s="85" t="s">
        <v>337</v>
      </c>
      <c r="C348" s="151">
        <v>118.5</v>
      </c>
      <c r="D348" s="157">
        <v>129.08000000000001</v>
      </c>
      <c r="E348" s="132">
        <v>137.55000000000001</v>
      </c>
      <c r="F348" s="35">
        <f t="shared" si="15"/>
        <v>128.37666666666667</v>
      </c>
      <c r="G348" s="133">
        <f t="shared" si="17"/>
        <v>9.544455633158627</v>
      </c>
      <c r="H348" s="45">
        <f t="shared" si="16"/>
        <v>7.4347277281634465</v>
      </c>
    </row>
    <row r="349" spans="1:8" s="15" customFormat="1" ht="15.75" thickBot="1" x14ac:dyDescent="0.3">
      <c r="A349" s="82">
        <v>247</v>
      </c>
      <c r="B349" s="85" t="s">
        <v>338</v>
      </c>
      <c r="C349" s="151">
        <v>5.26</v>
      </c>
      <c r="D349" s="157">
        <v>5.73</v>
      </c>
      <c r="E349" s="132">
        <v>8.4</v>
      </c>
      <c r="F349" s="35">
        <f t="shared" si="15"/>
        <v>6.4633333333333338</v>
      </c>
      <c r="G349" s="133">
        <f t="shared" si="17"/>
        <v>1.6935859391637995</v>
      </c>
      <c r="H349" s="45">
        <f t="shared" si="16"/>
        <v>26.202979976747798</v>
      </c>
    </row>
    <row r="350" spans="1:8" s="15" customFormat="1" ht="15.75" thickBot="1" x14ac:dyDescent="0.3">
      <c r="A350" s="82">
        <v>248</v>
      </c>
      <c r="B350" s="85" t="s">
        <v>339</v>
      </c>
      <c r="C350" s="151">
        <v>230.61</v>
      </c>
      <c r="D350" s="157">
        <v>251.2</v>
      </c>
      <c r="E350" s="132">
        <v>294</v>
      </c>
      <c r="F350" s="35">
        <f t="shared" si="15"/>
        <v>258.6033333333333</v>
      </c>
      <c r="G350" s="133">
        <f t="shared" si="17"/>
        <v>32.336976255261597</v>
      </c>
      <c r="H350" s="45">
        <f t="shared" si="16"/>
        <v>12.504470007577218</v>
      </c>
    </row>
    <row r="351" spans="1:8" s="15" customFormat="1" ht="15.75" thickBot="1" x14ac:dyDescent="0.3">
      <c r="A351" s="82">
        <v>249</v>
      </c>
      <c r="B351" s="85" t="s">
        <v>340</v>
      </c>
      <c r="C351" s="151">
        <v>92.51</v>
      </c>
      <c r="D351" s="157">
        <v>100.77</v>
      </c>
      <c r="E351" s="132">
        <v>81.900000000000006</v>
      </c>
      <c r="F351" s="35">
        <f t="shared" si="15"/>
        <v>91.726666666666674</v>
      </c>
      <c r="G351" s="133">
        <f t="shared" si="17"/>
        <v>9.459356919650153</v>
      </c>
      <c r="H351" s="45">
        <f t="shared" si="16"/>
        <v>10.312548426103081</v>
      </c>
    </row>
    <row r="352" spans="1:8" s="15" customFormat="1" ht="15.75" thickBot="1" x14ac:dyDescent="0.3">
      <c r="A352" s="82">
        <v>250</v>
      </c>
      <c r="B352" s="85" t="s">
        <v>341</v>
      </c>
      <c r="C352" s="151">
        <v>3.58</v>
      </c>
      <c r="D352" s="157">
        <v>3.9</v>
      </c>
      <c r="E352" s="132">
        <v>6.3</v>
      </c>
      <c r="F352" s="35">
        <f t="shared" si="15"/>
        <v>4.5933333333333337</v>
      </c>
      <c r="G352" s="133">
        <f t="shared" si="17"/>
        <v>1.4866517189084092</v>
      </c>
      <c r="H352" s="45">
        <f t="shared" si="16"/>
        <v>32.365422037193234</v>
      </c>
    </row>
    <row r="353" spans="1:8" s="15" customFormat="1" ht="15.75" thickBot="1" x14ac:dyDescent="0.3">
      <c r="A353" s="82">
        <v>251</v>
      </c>
      <c r="B353" s="85" t="s">
        <v>342</v>
      </c>
      <c r="C353" s="151">
        <v>294.11</v>
      </c>
      <c r="D353" s="157">
        <v>320.37</v>
      </c>
      <c r="E353" s="132">
        <v>385.35</v>
      </c>
      <c r="F353" s="35">
        <f t="shared" si="15"/>
        <v>333.2766666666667</v>
      </c>
      <c r="G353" s="133">
        <f t="shared" si="17"/>
        <v>46.969361644941742</v>
      </c>
      <c r="H353" s="45">
        <f t="shared" si="16"/>
        <v>14.093204338220019</v>
      </c>
    </row>
    <row r="354" spans="1:8" s="15" customFormat="1" ht="15.75" thickBot="1" x14ac:dyDescent="0.3">
      <c r="A354" s="82">
        <v>252</v>
      </c>
      <c r="B354" s="85" t="s">
        <v>343</v>
      </c>
      <c r="C354" s="151">
        <v>801.14</v>
      </c>
      <c r="D354" s="157">
        <v>872.67</v>
      </c>
      <c r="E354" s="132">
        <v>959.7</v>
      </c>
      <c r="F354" s="35">
        <f t="shared" si="15"/>
        <v>877.8366666666667</v>
      </c>
      <c r="G354" s="133">
        <f t="shared" si="17"/>
        <v>79.406166217324312</v>
      </c>
      <c r="H354" s="45">
        <f t="shared" si="16"/>
        <v>9.0456652396221351</v>
      </c>
    </row>
    <row r="355" spans="1:8" s="15" customFormat="1" ht="15.75" thickBot="1" x14ac:dyDescent="0.3">
      <c r="A355" s="82">
        <v>253</v>
      </c>
      <c r="B355" s="85" t="s">
        <v>344</v>
      </c>
      <c r="C355" s="151">
        <v>10.19</v>
      </c>
      <c r="D355" s="157">
        <v>11.1</v>
      </c>
      <c r="E355" s="132">
        <v>13.65</v>
      </c>
      <c r="F355" s="35">
        <f t="shared" si="15"/>
        <v>11.646666666666667</v>
      </c>
      <c r="G355" s="133">
        <f t="shared" si="17"/>
        <v>1.7936090246576526</v>
      </c>
      <c r="H355" s="45">
        <f t="shared" si="16"/>
        <v>15.400191969012472</v>
      </c>
    </row>
    <row r="356" spans="1:8" s="15" customFormat="1" ht="15.75" thickBot="1" x14ac:dyDescent="0.3">
      <c r="A356" s="82">
        <v>254</v>
      </c>
      <c r="B356" s="85" t="s">
        <v>345</v>
      </c>
      <c r="C356" s="151">
        <v>8.9600000000000009</v>
      </c>
      <c r="D356" s="157">
        <v>9.76</v>
      </c>
      <c r="E356" s="132">
        <v>10.5</v>
      </c>
      <c r="F356" s="35">
        <f t="shared" si="15"/>
        <v>9.74</v>
      </c>
      <c r="G356" s="133">
        <f t="shared" si="17"/>
        <v>0.77019478055878776</v>
      </c>
      <c r="H356" s="45">
        <f t="shared" si="16"/>
        <v>7.9075439482421741</v>
      </c>
    </row>
    <row r="357" spans="1:8" s="15" customFormat="1" ht="15.75" thickBot="1" x14ac:dyDescent="0.3">
      <c r="A357" s="82">
        <v>255</v>
      </c>
      <c r="B357" s="85" t="s">
        <v>346</v>
      </c>
      <c r="C357" s="151">
        <v>6.83</v>
      </c>
      <c r="D357" s="157">
        <v>7.44</v>
      </c>
      <c r="E357" s="132">
        <v>8.4</v>
      </c>
      <c r="F357" s="35">
        <f t="shared" si="15"/>
        <v>7.5566666666666675</v>
      </c>
      <c r="G357" s="133">
        <f t="shared" si="17"/>
        <v>0.7914754154952216</v>
      </c>
      <c r="H357" s="45">
        <f t="shared" si="16"/>
        <v>10.473869636019693</v>
      </c>
    </row>
    <row r="358" spans="1:8" s="13" customFormat="1" ht="15.75" thickBot="1" x14ac:dyDescent="0.3">
      <c r="A358" s="82">
        <v>256</v>
      </c>
      <c r="B358" s="134" t="s">
        <v>347</v>
      </c>
      <c r="C358" s="151">
        <v>30.13</v>
      </c>
      <c r="D358" s="157">
        <v>32.82</v>
      </c>
      <c r="E358" s="31">
        <v>35.700000000000003</v>
      </c>
      <c r="F358" s="33">
        <f t="shared" si="15"/>
        <v>32.883333333333333</v>
      </c>
      <c r="G358" s="23">
        <f t="shared" si="17"/>
        <v>2.7855400433907507</v>
      </c>
      <c r="H358" s="7">
        <f t="shared" si="16"/>
        <v>8.4709783377316281</v>
      </c>
    </row>
    <row r="359" spans="1:8" s="114" customFormat="1" ht="15.75" thickBot="1" x14ac:dyDescent="0.3">
      <c r="A359" s="107">
        <v>257</v>
      </c>
      <c r="B359" s="115" t="s">
        <v>415</v>
      </c>
      <c r="C359" s="151">
        <v>38.42</v>
      </c>
      <c r="D359" s="157">
        <v>41.85</v>
      </c>
      <c r="E359" s="110">
        <v>46.2</v>
      </c>
      <c r="F359" s="111">
        <f t="shared" si="15"/>
        <v>42.156666666666673</v>
      </c>
      <c r="G359" s="112">
        <f t="shared" si="17"/>
        <v>3.8990554411720462</v>
      </c>
      <c r="H359" s="113">
        <f t="shared" si="16"/>
        <v>9.2489652277347485</v>
      </c>
    </row>
    <row r="360" spans="1:8" s="13" customFormat="1" ht="13.5" customHeight="1" thickBot="1" x14ac:dyDescent="0.3">
      <c r="A360" s="82">
        <v>258</v>
      </c>
      <c r="B360" s="79" t="s">
        <v>348</v>
      </c>
      <c r="C360" s="151">
        <v>88.48</v>
      </c>
      <c r="D360" s="157">
        <v>96.38</v>
      </c>
      <c r="E360" s="31">
        <v>97.65</v>
      </c>
      <c r="F360" s="33">
        <f t="shared" si="15"/>
        <v>94.17</v>
      </c>
      <c r="G360" s="23">
        <f t="shared" si="17"/>
        <v>4.9684303356291499</v>
      </c>
      <c r="H360" s="7">
        <f t="shared" si="16"/>
        <v>5.2760224441214287</v>
      </c>
    </row>
    <row r="361" spans="1:8" s="13" customFormat="1" ht="15.75" hidden="1" thickBot="1" x14ac:dyDescent="0.3">
      <c r="A361" s="82">
        <v>289</v>
      </c>
      <c r="B361" s="79" t="s">
        <v>349</v>
      </c>
      <c r="C361" s="151"/>
      <c r="D361" s="157"/>
      <c r="E361" s="31"/>
      <c r="F361" s="33">
        <f t="shared" si="15"/>
        <v>0</v>
      </c>
      <c r="G361" s="23">
        <f t="shared" si="17"/>
        <v>0</v>
      </c>
      <c r="H361" s="7" t="e">
        <f t="shared" si="16"/>
        <v>#DIV/0!</v>
      </c>
    </row>
    <row r="362" spans="1:8" s="13" customFormat="1" ht="15.75" thickBot="1" x14ac:dyDescent="0.3">
      <c r="A362" s="82">
        <v>259</v>
      </c>
      <c r="B362" s="79" t="s">
        <v>350</v>
      </c>
      <c r="C362" s="151">
        <v>252.67</v>
      </c>
      <c r="D362" s="157">
        <v>275.23</v>
      </c>
      <c r="E362" s="31">
        <v>355.95</v>
      </c>
      <c r="F362" s="33">
        <f t="shared" si="15"/>
        <v>294.61666666666662</v>
      </c>
      <c r="G362" s="23">
        <f t="shared" si="17"/>
        <v>54.300752603747078</v>
      </c>
      <c r="H362" s="7">
        <f t="shared" si="16"/>
        <v>18.430984647987923</v>
      </c>
    </row>
    <row r="363" spans="1:8" s="13" customFormat="1" ht="15.75" thickBot="1" x14ac:dyDescent="0.3">
      <c r="A363" s="82">
        <v>260</v>
      </c>
      <c r="B363" s="79" t="s">
        <v>351</v>
      </c>
      <c r="C363" s="151">
        <v>7.73</v>
      </c>
      <c r="D363" s="157">
        <v>8.42</v>
      </c>
      <c r="E363" s="31">
        <v>8.4</v>
      </c>
      <c r="F363" s="33">
        <f t="shared" si="15"/>
        <v>8.1833333333333318</v>
      </c>
      <c r="G363" s="23">
        <f t="shared" si="17"/>
        <v>0.3927255190757703</v>
      </c>
      <c r="H363" s="7">
        <f t="shared" si="16"/>
        <v>4.7990898461397604</v>
      </c>
    </row>
    <row r="364" spans="1:8" s="13" customFormat="1" ht="15.75" thickBot="1" x14ac:dyDescent="0.3">
      <c r="A364" s="82">
        <v>261</v>
      </c>
      <c r="B364" s="79" t="s">
        <v>352</v>
      </c>
      <c r="C364" s="151">
        <v>109.42</v>
      </c>
      <c r="D364" s="157">
        <v>119.19</v>
      </c>
      <c r="E364" s="31">
        <v>155.4</v>
      </c>
      <c r="F364" s="33">
        <f t="shared" si="15"/>
        <v>128.00333333333333</v>
      </c>
      <c r="G364" s="23">
        <f t="shared" si="17"/>
        <v>24.22387733896732</v>
      </c>
      <c r="H364" s="7">
        <f t="shared" si="16"/>
        <v>18.924411347856037</v>
      </c>
    </row>
    <row r="365" spans="1:8" s="13" customFormat="1" ht="45.75" customHeight="1" thickBot="1" x14ac:dyDescent="0.3">
      <c r="A365" s="80"/>
      <c r="B365" s="81" t="s">
        <v>353</v>
      </c>
      <c r="C365" s="40"/>
      <c r="D365" s="75"/>
      <c r="E365" s="32"/>
      <c r="F365" s="34"/>
      <c r="G365" s="25"/>
      <c r="H365" s="8"/>
    </row>
    <row r="366" spans="1:8" s="13" customFormat="1" ht="15.75" thickBot="1" x14ac:dyDescent="0.3">
      <c r="A366" s="62">
        <v>262</v>
      </c>
      <c r="B366" s="79" t="s">
        <v>354</v>
      </c>
      <c r="C366" s="14">
        <v>50.74</v>
      </c>
      <c r="D366" s="158">
        <v>55.27</v>
      </c>
      <c r="E366" s="31">
        <v>73.5</v>
      </c>
      <c r="F366" s="33">
        <f t="shared" si="15"/>
        <v>59.836666666666666</v>
      </c>
      <c r="G366" s="23">
        <f t="shared" si="17"/>
        <v>12.047623555429285</v>
      </c>
      <c r="H366" s="7">
        <f t="shared" si="16"/>
        <v>20.134182310895131</v>
      </c>
    </row>
    <row r="367" spans="1:8" s="13" customFormat="1" ht="15.75" thickBot="1" x14ac:dyDescent="0.3">
      <c r="A367" s="62">
        <v>263</v>
      </c>
      <c r="B367" s="79" t="s">
        <v>355</v>
      </c>
      <c r="C367" s="151">
        <v>45.92</v>
      </c>
      <c r="D367" s="157">
        <v>50.02</v>
      </c>
      <c r="E367" s="31">
        <v>52.5</v>
      </c>
      <c r="F367" s="33">
        <f t="shared" si="15"/>
        <v>49.48</v>
      </c>
      <c r="G367" s="23">
        <f t="shared" si="17"/>
        <v>3.3230708689403534</v>
      </c>
      <c r="H367" s="7">
        <f t="shared" si="16"/>
        <v>6.7159880132181753</v>
      </c>
    </row>
    <row r="368" spans="1:8" s="13" customFormat="1" ht="15.75" thickBot="1" x14ac:dyDescent="0.3">
      <c r="A368" s="62">
        <v>264</v>
      </c>
      <c r="B368" s="79" t="s">
        <v>356</v>
      </c>
      <c r="C368" s="151">
        <v>362.32</v>
      </c>
      <c r="D368" s="157">
        <v>394.67</v>
      </c>
      <c r="E368" s="31">
        <v>431.55</v>
      </c>
      <c r="F368" s="33">
        <f t="shared" si="15"/>
        <v>396.18</v>
      </c>
      <c r="G368" s="23">
        <f t="shared" si="17"/>
        <v>34.63969255059866</v>
      </c>
      <c r="H368" s="7">
        <f t="shared" si="16"/>
        <v>8.7434228256344735</v>
      </c>
    </row>
    <row r="369" spans="1:8" s="13" customFormat="1" ht="41.25" customHeight="1" x14ac:dyDescent="0.25">
      <c r="A369" s="80"/>
      <c r="B369" s="81" t="s">
        <v>357</v>
      </c>
      <c r="C369" s="40"/>
      <c r="D369" s="75"/>
      <c r="E369" s="32"/>
      <c r="F369" s="34"/>
      <c r="G369" s="25"/>
      <c r="H369" s="8"/>
    </row>
    <row r="370" spans="1:8" s="13" customFormat="1" x14ac:dyDescent="0.25">
      <c r="A370" s="62">
        <v>265</v>
      </c>
      <c r="B370" s="79" t="s">
        <v>358</v>
      </c>
      <c r="C370" s="39">
        <v>3923.7</v>
      </c>
      <c r="D370" s="51">
        <v>4274</v>
      </c>
      <c r="E370" s="31">
        <v>5622.75</v>
      </c>
      <c r="F370" s="33">
        <f t="shared" si="15"/>
        <v>4606.8166666666666</v>
      </c>
      <c r="G370" s="23">
        <f t="shared" si="17"/>
        <v>897.08858304703085</v>
      </c>
      <c r="H370" s="7">
        <f t="shared" si="16"/>
        <v>19.473068888068713</v>
      </c>
    </row>
    <row r="371" spans="1:8" s="13" customFormat="1" ht="32.25" customHeight="1" thickBot="1" x14ac:dyDescent="0.3">
      <c r="A371" s="80"/>
      <c r="B371" s="81" t="s">
        <v>359</v>
      </c>
      <c r="C371" s="40"/>
      <c r="D371" s="75"/>
      <c r="E371" s="32"/>
      <c r="F371" s="34"/>
      <c r="G371" s="25"/>
      <c r="H371" s="8"/>
    </row>
    <row r="372" spans="1:8" s="13" customFormat="1" ht="15" customHeight="1" thickBot="1" x14ac:dyDescent="0.3">
      <c r="A372" s="82">
        <v>266</v>
      </c>
      <c r="B372" s="79" t="s">
        <v>360</v>
      </c>
      <c r="C372" s="14">
        <v>161.28</v>
      </c>
      <c r="D372" s="158">
        <v>175.68</v>
      </c>
      <c r="E372" s="31">
        <v>165.9</v>
      </c>
      <c r="F372" s="33">
        <f t="shared" si="15"/>
        <v>167.62</v>
      </c>
      <c r="G372" s="23">
        <f t="shared" si="17"/>
        <v>7.3524689730729254</v>
      </c>
      <c r="H372" s="7">
        <f t="shared" si="16"/>
        <v>4.3863912260308586</v>
      </c>
    </row>
    <row r="373" spans="1:8" s="13" customFormat="1" ht="15.75" hidden="1" thickBot="1" x14ac:dyDescent="0.3">
      <c r="A373" s="82">
        <v>298</v>
      </c>
      <c r="B373" s="79" t="s">
        <v>361</v>
      </c>
      <c r="C373" s="151"/>
      <c r="D373" s="157"/>
      <c r="E373" s="31"/>
      <c r="F373" s="33">
        <f t="shared" si="15"/>
        <v>0</v>
      </c>
      <c r="G373" s="23">
        <f t="shared" si="17"/>
        <v>0</v>
      </c>
      <c r="H373" s="7" t="e">
        <f t="shared" si="16"/>
        <v>#DIV/0!</v>
      </c>
    </row>
    <row r="374" spans="1:8" s="13" customFormat="1" ht="15.75" thickBot="1" x14ac:dyDescent="0.3">
      <c r="A374" s="82">
        <v>267</v>
      </c>
      <c r="B374" s="79" t="s">
        <v>362</v>
      </c>
      <c r="C374" s="151">
        <v>129.02000000000001</v>
      </c>
      <c r="D374" s="157">
        <v>140.54</v>
      </c>
      <c r="E374" s="31">
        <v>193.2</v>
      </c>
      <c r="F374" s="33">
        <f t="shared" si="15"/>
        <v>154.25333333333333</v>
      </c>
      <c r="G374" s="23">
        <f t="shared" si="17"/>
        <v>34.217097090976836</v>
      </c>
      <c r="H374" s="7">
        <f t="shared" si="16"/>
        <v>22.182403680726619</v>
      </c>
    </row>
    <row r="375" spans="1:8" s="13" customFormat="1" ht="15.75" thickBot="1" x14ac:dyDescent="0.3">
      <c r="A375" s="82">
        <v>268</v>
      </c>
      <c r="B375" s="79" t="s">
        <v>363</v>
      </c>
      <c r="C375" s="151">
        <v>80.64</v>
      </c>
      <c r="D375" s="157">
        <v>87.84</v>
      </c>
      <c r="E375" s="31">
        <v>121.8</v>
      </c>
      <c r="F375" s="33">
        <f t="shared" si="15"/>
        <v>96.76</v>
      </c>
      <c r="G375" s="23">
        <f t="shared" si="17"/>
        <v>21.98206541706211</v>
      </c>
      <c r="H375" s="7">
        <f t="shared" si="16"/>
        <v>22.718132923793004</v>
      </c>
    </row>
    <row r="376" spans="1:8" s="13" customFormat="1" ht="15.75" thickBot="1" x14ac:dyDescent="0.3">
      <c r="A376" s="82">
        <v>269</v>
      </c>
      <c r="B376" s="79" t="s">
        <v>364</v>
      </c>
      <c r="C376" s="151">
        <v>105.17</v>
      </c>
      <c r="D376" s="157">
        <v>114.56</v>
      </c>
      <c r="E376" s="31">
        <v>112.35</v>
      </c>
      <c r="F376" s="33">
        <f t="shared" si="15"/>
        <v>110.69333333333334</v>
      </c>
      <c r="G376" s="23">
        <f t="shared" si="17"/>
        <v>4.9093210664340665</v>
      </c>
      <c r="H376" s="7">
        <f t="shared" si="16"/>
        <v>4.4350648034516373</v>
      </c>
    </row>
    <row r="377" spans="1:8" s="13" customFormat="1" ht="15.75" thickBot="1" x14ac:dyDescent="0.3">
      <c r="A377" s="82">
        <v>270</v>
      </c>
      <c r="B377" s="79" t="s">
        <v>365</v>
      </c>
      <c r="C377" s="151">
        <v>87.25</v>
      </c>
      <c r="D377" s="157">
        <v>95.04</v>
      </c>
      <c r="E377" s="31">
        <v>130.19999999999999</v>
      </c>
      <c r="F377" s="33">
        <f t="shared" si="15"/>
        <v>104.16333333333334</v>
      </c>
      <c r="G377" s="23">
        <f t="shared" si="17"/>
        <v>22.88235200614951</v>
      </c>
      <c r="H377" s="7">
        <f t="shared" si="16"/>
        <v>21.967760894252145</v>
      </c>
    </row>
    <row r="378" spans="1:8" s="13" customFormat="1" ht="42" customHeight="1" thickBot="1" x14ac:dyDescent="0.3">
      <c r="A378" s="80"/>
      <c r="B378" s="81" t="s">
        <v>33</v>
      </c>
      <c r="C378" s="40"/>
      <c r="D378" s="75"/>
      <c r="E378" s="32"/>
      <c r="F378" s="34"/>
      <c r="G378" s="25"/>
      <c r="H378" s="8"/>
    </row>
    <row r="379" spans="1:8" s="13" customFormat="1" ht="15.75" thickBot="1" x14ac:dyDescent="0.3">
      <c r="A379" s="62">
        <v>271</v>
      </c>
      <c r="B379" s="50" t="s">
        <v>366</v>
      </c>
      <c r="C379" s="152">
        <v>1028.04</v>
      </c>
      <c r="D379" s="159">
        <v>1045.17</v>
      </c>
      <c r="E379" s="31">
        <v>1233.75</v>
      </c>
      <c r="F379" s="33">
        <f t="shared" si="15"/>
        <v>1102.32</v>
      </c>
      <c r="G379" s="23">
        <f t="shared" si="17"/>
        <v>114.14351886988591</v>
      </c>
      <c r="H379" s="7">
        <f t="shared" si="16"/>
        <v>10.354844225804296</v>
      </c>
    </row>
    <row r="380" spans="1:8" s="13" customFormat="1" ht="15.75" thickBot="1" x14ac:dyDescent="0.3">
      <c r="A380" s="62">
        <v>272</v>
      </c>
      <c r="B380" s="50" t="s">
        <v>409</v>
      </c>
      <c r="C380" s="151">
        <v>370.94</v>
      </c>
      <c r="D380" s="157">
        <v>404.06</v>
      </c>
      <c r="E380" s="44">
        <v>460.95</v>
      </c>
      <c r="F380" s="33">
        <f t="shared" si="15"/>
        <v>411.98333333333335</v>
      </c>
      <c r="G380" s="23">
        <f t="shared" si="17"/>
        <v>45.525096741614213</v>
      </c>
      <c r="H380" s="43">
        <f t="shared" si="16"/>
        <v>11.050227778214543</v>
      </c>
    </row>
    <row r="381" spans="1:8" s="114" customFormat="1" ht="15.75" thickBot="1" x14ac:dyDescent="0.3">
      <c r="A381" s="116">
        <v>273</v>
      </c>
      <c r="B381" s="108" t="s">
        <v>416</v>
      </c>
      <c r="C381" s="151">
        <v>524.22</v>
      </c>
      <c r="D381" s="157">
        <v>571.02</v>
      </c>
      <c r="E381" s="110">
        <v>875.7</v>
      </c>
      <c r="F381" s="111">
        <f t="shared" si="15"/>
        <v>656.98</v>
      </c>
      <c r="G381" s="112">
        <f t="shared" si="17"/>
        <v>190.8569852009613</v>
      </c>
      <c r="H381" s="113">
        <f t="shared" si="16"/>
        <v>29.05065377956122</v>
      </c>
    </row>
    <row r="382" spans="1:8" s="127" customFormat="1" ht="15.75" thickBot="1" x14ac:dyDescent="0.3">
      <c r="A382" s="122">
        <v>274</v>
      </c>
      <c r="B382" s="117" t="s">
        <v>389</v>
      </c>
      <c r="C382" s="151">
        <v>20.61</v>
      </c>
      <c r="D382" s="157">
        <v>22.45</v>
      </c>
      <c r="E382" s="123">
        <v>26.25</v>
      </c>
      <c r="F382" s="124">
        <f t="shared" si="15"/>
        <v>23.103333333333335</v>
      </c>
      <c r="G382" s="125">
        <f t="shared" si="17"/>
        <v>2.8762011983401448</v>
      </c>
      <c r="H382" s="126">
        <f t="shared" si="16"/>
        <v>12.449291004213583</v>
      </c>
    </row>
    <row r="383" spans="1:8" s="127" customFormat="1" ht="15.75" thickBot="1" x14ac:dyDescent="0.3">
      <c r="A383" s="122">
        <v>275</v>
      </c>
      <c r="B383" s="117" t="s">
        <v>410</v>
      </c>
      <c r="C383" s="149">
        <v>1027.82</v>
      </c>
      <c r="D383" s="160">
        <v>1119.5899999999999</v>
      </c>
      <c r="E383" s="123">
        <v>968.1</v>
      </c>
      <c r="F383" s="124">
        <f t="shared" si="15"/>
        <v>1038.5033333333333</v>
      </c>
      <c r="G383" s="125">
        <f t="shared" si="17"/>
        <v>76.307963105650558</v>
      </c>
      <c r="H383" s="126">
        <f t="shared" si="16"/>
        <v>7.3478784955577634</v>
      </c>
    </row>
    <row r="384" spans="1:8" s="127" customFormat="1" ht="15.75" thickBot="1" x14ac:dyDescent="0.3">
      <c r="A384" s="122">
        <v>276</v>
      </c>
      <c r="B384" s="117" t="s">
        <v>390</v>
      </c>
      <c r="C384" s="151">
        <v>146.83000000000001</v>
      </c>
      <c r="D384" s="157">
        <v>159.94</v>
      </c>
      <c r="E384" s="123">
        <v>157.5</v>
      </c>
      <c r="F384" s="124">
        <f t="shared" si="15"/>
        <v>154.75666666666666</v>
      </c>
      <c r="G384" s="125">
        <f t="shared" si="17"/>
        <v>6.9722617086088512</v>
      </c>
      <c r="H384" s="126">
        <f t="shared" si="16"/>
        <v>4.5053062066957921</v>
      </c>
    </row>
    <row r="385" spans="1:8" s="127" customFormat="1" ht="15.75" thickBot="1" x14ac:dyDescent="0.3">
      <c r="A385" s="122">
        <v>277</v>
      </c>
      <c r="B385" s="117" t="s">
        <v>391</v>
      </c>
      <c r="C385" s="151">
        <v>819.17</v>
      </c>
      <c r="D385" s="157">
        <v>892.31</v>
      </c>
      <c r="E385" s="123">
        <v>703.5</v>
      </c>
      <c r="F385" s="124">
        <f t="shared" si="15"/>
        <v>804.99333333333334</v>
      </c>
      <c r="G385" s="125">
        <f t="shared" si="17"/>
        <v>95.199986519606853</v>
      </c>
      <c r="H385" s="126">
        <f t="shared" si="16"/>
        <v>11.8261832213443</v>
      </c>
    </row>
    <row r="386" spans="1:8" s="127" customFormat="1" ht="15.75" thickBot="1" x14ac:dyDescent="0.3">
      <c r="A386" s="122">
        <v>278</v>
      </c>
      <c r="B386" s="117" t="s">
        <v>392</v>
      </c>
      <c r="C386" s="151">
        <v>844.93</v>
      </c>
      <c r="D386" s="157">
        <v>920.37</v>
      </c>
      <c r="E386" s="123">
        <v>766.5</v>
      </c>
      <c r="F386" s="124">
        <f t="shared" si="15"/>
        <v>843.93333333333339</v>
      </c>
      <c r="G386" s="125">
        <f t="shared" si="17"/>
        <v>76.939841651340387</v>
      </c>
      <c r="H386" s="126">
        <f t="shared" si="16"/>
        <v>9.1168151099621273</v>
      </c>
    </row>
    <row r="387" spans="1:8" s="127" customFormat="1" ht="15.75" thickBot="1" x14ac:dyDescent="0.3">
      <c r="A387" s="122">
        <v>279</v>
      </c>
      <c r="B387" s="117" t="s">
        <v>393</v>
      </c>
      <c r="C387" s="151">
        <v>52.81</v>
      </c>
      <c r="D387" s="157">
        <v>57.52</v>
      </c>
      <c r="E387" s="123">
        <v>52.5</v>
      </c>
      <c r="F387" s="124">
        <f t="shared" si="15"/>
        <v>54.276666666666671</v>
      </c>
      <c r="G387" s="125">
        <f t="shared" si="17"/>
        <v>2.8130825322648003</v>
      </c>
      <c r="H387" s="126">
        <f t="shared" si="16"/>
        <v>5.1828579480405335</v>
      </c>
    </row>
    <row r="388" spans="1:8" s="127" customFormat="1" ht="15.75" thickBot="1" x14ac:dyDescent="0.3">
      <c r="A388" s="122">
        <v>280</v>
      </c>
      <c r="B388" s="117" t="s">
        <v>394</v>
      </c>
      <c r="C388" s="151">
        <v>51.52</v>
      </c>
      <c r="D388" s="157">
        <v>56.12</v>
      </c>
      <c r="E388" s="123">
        <v>49.35</v>
      </c>
      <c r="F388" s="124">
        <f t="shared" si="15"/>
        <v>52.330000000000005</v>
      </c>
      <c r="G388" s="125">
        <f t="shared" si="17"/>
        <v>3.4569205949804496</v>
      </c>
      <c r="H388" s="126">
        <f t="shared" si="16"/>
        <v>6.606001519167684</v>
      </c>
    </row>
    <row r="389" spans="1:8" s="127" customFormat="1" ht="15.75" thickBot="1" x14ac:dyDescent="0.3">
      <c r="A389" s="122">
        <v>281</v>
      </c>
      <c r="B389" s="117" t="s">
        <v>395</v>
      </c>
      <c r="C389" s="149">
        <v>14168</v>
      </c>
      <c r="D389" s="160">
        <v>15713.6</v>
      </c>
      <c r="E389" s="123">
        <v>14996.1</v>
      </c>
      <c r="F389" s="124">
        <f t="shared" si="15"/>
        <v>14959.233333333332</v>
      </c>
      <c r="G389" s="125">
        <f t="shared" si="17"/>
        <v>773.45924477850394</v>
      </c>
      <c r="H389" s="126">
        <f t="shared" si="16"/>
        <v>5.1704470913961993</v>
      </c>
    </row>
    <row r="390" spans="1:8" s="13" customFormat="1" ht="36" customHeight="1" thickBot="1" x14ac:dyDescent="0.3">
      <c r="A390" s="80"/>
      <c r="B390" s="118" t="s">
        <v>367</v>
      </c>
      <c r="C390" s="40"/>
      <c r="D390" s="75"/>
      <c r="E390" s="32"/>
      <c r="F390" s="34"/>
      <c r="G390" s="25"/>
      <c r="H390" s="8"/>
    </row>
    <row r="391" spans="1:8" s="13" customFormat="1" ht="15.75" thickBot="1" x14ac:dyDescent="0.3">
      <c r="A391" s="88">
        <v>282</v>
      </c>
      <c r="B391" s="50" t="s">
        <v>368</v>
      </c>
      <c r="C391" s="14">
        <v>8.94</v>
      </c>
      <c r="D391" s="158">
        <v>10.38</v>
      </c>
      <c r="E391" s="31">
        <v>10.5</v>
      </c>
      <c r="F391" s="33">
        <f t="shared" si="15"/>
        <v>9.94</v>
      </c>
      <c r="G391" s="23">
        <f t="shared" si="17"/>
        <v>0.86810137656842867</v>
      </c>
      <c r="H391" s="7">
        <f t="shared" si="16"/>
        <v>8.7334142511914354</v>
      </c>
    </row>
    <row r="392" spans="1:8" s="13" customFormat="1" ht="15.75" hidden="1" thickBot="1" x14ac:dyDescent="0.3">
      <c r="A392" s="88">
        <v>315</v>
      </c>
      <c r="B392" s="120" t="s">
        <v>369</v>
      </c>
      <c r="C392" s="151"/>
      <c r="D392" s="157"/>
      <c r="E392" s="31"/>
      <c r="F392" s="33">
        <f t="shared" si="15"/>
        <v>0</v>
      </c>
      <c r="G392" s="23">
        <f t="shared" si="17"/>
        <v>0</v>
      </c>
      <c r="H392" s="7" t="e">
        <f t="shared" si="16"/>
        <v>#DIV/0!</v>
      </c>
    </row>
    <row r="393" spans="1:8" s="114" customFormat="1" ht="15.75" thickBot="1" x14ac:dyDescent="0.3">
      <c r="A393" s="121">
        <v>283</v>
      </c>
      <c r="B393" s="108" t="s">
        <v>426</v>
      </c>
      <c r="C393" s="151">
        <v>220.51</v>
      </c>
      <c r="D393" s="157">
        <v>240.19</v>
      </c>
      <c r="E393" s="110">
        <v>260.39999999999998</v>
      </c>
      <c r="F393" s="111">
        <f t="shared" ref="F393:F421" si="18">(C393+D393+E393)/3</f>
        <v>240.36666666666665</v>
      </c>
      <c r="G393" s="112">
        <f t="shared" si="17"/>
        <v>19.945586813461595</v>
      </c>
      <c r="H393" s="113">
        <f t="shared" ref="H393:H422" si="19">G393/F393*100</f>
        <v>8.2979836971827474</v>
      </c>
    </row>
    <row r="394" spans="1:8" s="13" customFormat="1" ht="33.75" customHeight="1" thickBot="1" x14ac:dyDescent="0.3">
      <c r="A394" s="80"/>
      <c r="B394" s="119" t="s">
        <v>370</v>
      </c>
      <c r="C394" s="40"/>
      <c r="D394" s="75"/>
      <c r="E394" s="32"/>
      <c r="F394" s="34"/>
      <c r="G394" s="25"/>
      <c r="H394" s="8"/>
    </row>
    <row r="395" spans="1:8" s="13" customFormat="1" ht="15.75" thickBot="1" x14ac:dyDescent="0.3">
      <c r="A395" s="62">
        <v>284</v>
      </c>
      <c r="B395" s="50" t="s">
        <v>371</v>
      </c>
      <c r="C395" s="152">
        <v>6390.97</v>
      </c>
      <c r="D395" s="159">
        <v>7644.11</v>
      </c>
      <c r="E395" s="31">
        <v>7508.55</v>
      </c>
      <c r="F395" s="33">
        <f t="shared" si="18"/>
        <v>7181.21</v>
      </c>
      <c r="G395" s="23">
        <f t="shared" si="17"/>
        <v>687.71619989643966</v>
      </c>
      <c r="H395" s="7">
        <f t="shared" si="19"/>
        <v>9.576606169384263</v>
      </c>
    </row>
    <row r="396" spans="1:8" s="13" customFormat="1" ht="15.75" thickBot="1" x14ac:dyDescent="0.3">
      <c r="A396" s="62">
        <v>285</v>
      </c>
      <c r="B396" s="50" t="s">
        <v>372</v>
      </c>
      <c r="C396" s="149">
        <v>1339.52</v>
      </c>
      <c r="D396" s="160">
        <v>1459.12</v>
      </c>
      <c r="E396" s="31">
        <v>937.65</v>
      </c>
      <c r="F396" s="33">
        <f t="shared" si="18"/>
        <v>1245.43</v>
      </c>
      <c r="G396" s="23">
        <f t="shared" si="17"/>
        <v>273.17107515255009</v>
      </c>
      <c r="H396" s="7">
        <f t="shared" si="19"/>
        <v>21.933876263824548</v>
      </c>
    </row>
    <row r="397" spans="1:8" s="13" customFormat="1" ht="15.75" thickBot="1" x14ac:dyDescent="0.3">
      <c r="A397" s="62">
        <v>286</v>
      </c>
      <c r="B397" s="50" t="s">
        <v>373</v>
      </c>
      <c r="C397" s="151">
        <v>38.770000000000003</v>
      </c>
      <c r="D397" s="157">
        <v>42.24</v>
      </c>
      <c r="E397" s="46">
        <v>47.25</v>
      </c>
      <c r="F397" s="33">
        <f t="shared" si="18"/>
        <v>42.75333333333333</v>
      </c>
      <c r="G397" s="23">
        <f t="shared" si="17"/>
        <v>4.2632421152607929</v>
      </c>
      <c r="H397" s="48">
        <f t="shared" si="19"/>
        <v>9.9717186541262901</v>
      </c>
    </row>
    <row r="398" spans="1:8" s="114" customFormat="1" ht="15.75" thickBot="1" x14ac:dyDescent="0.3">
      <c r="A398" s="116">
        <v>287</v>
      </c>
      <c r="B398" s="108" t="s">
        <v>417</v>
      </c>
      <c r="C398" s="149">
        <v>1776.41</v>
      </c>
      <c r="D398" s="160">
        <v>1935.02</v>
      </c>
      <c r="E398" s="110">
        <v>1396.5</v>
      </c>
      <c r="F398" s="111">
        <f t="shared" si="18"/>
        <v>1702.6433333333334</v>
      </c>
      <c r="G398" s="112">
        <f t="shared" si="17"/>
        <v>276.73468960962174</v>
      </c>
      <c r="H398" s="113">
        <f t="shared" si="19"/>
        <v>16.253238960378571</v>
      </c>
    </row>
    <row r="399" spans="1:8" s="13" customFormat="1" ht="48.75" customHeight="1" thickBot="1" x14ac:dyDescent="0.3">
      <c r="A399" s="80"/>
      <c r="B399" s="81" t="s">
        <v>374</v>
      </c>
      <c r="C399" s="40"/>
      <c r="D399" s="76"/>
      <c r="E399" s="32"/>
      <c r="F399" s="34"/>
      <c r="G399" s="25"/>
      <c r="H399" s="8"/>
    </row>
    <row r="400" spans="1:8" s="13" customFormat="1" ht="15.75" thickBot="1" x14ac:dyDescent="0.3">
      <c r="A400" s="62">
        <v>288</v>
      </c>
      <c r="B400" s="50" t="s">
        <v>375</v>
      </c>
      <c r="C400" s="14">
        <v>792.51</v>
      </c>
      <c r="D400" s="158">
        <v>863.27</v>
      </c>
      <c r="E400" s="31">
        <v>764.4</v>
      </c>
      <c r="F400" s="33">
        <f t="shared" si="18"/>
        <v>806.72666666666657</v>
      </c>
      <c r="G400" s="23">
        <f t="shared" si="17"/>
        <v>50.945111967031075</v>
      </c>
      <c r="H400" s="7">
        <f t="shared" si="19"/>
        <v>6.3150400342575033</v>
      </c>
    </row>
    <row r="401" spans="1:102" s="13" customFormat="1" ht="15.75" thickBot="1" x14ac:dyDescent="0.3">
      <c r="A401" s="62">
        <v>289</v>
      </c>
      <c r="B401" s="50" t="s">
        <v>376</v>
      </c>
      <c r="C401" s="151">
        <v>802.82</v>
      </c>
      <c r="D401" s="157">
        <v>874.5</v>
      </c>
      <c r="E401" s="44">
        <v>742.35</v>
      </c>
      <c r="F401" s="33">
        <f t="shared" si="18"/>
        <v>806.55666666666673</v>
      </c>
      <c r="G401" s="23">
        <f t="shared" si="17"/>
        <v>66.154195886076124</v>
      </c>
      <c r="H401" s="43">
        <f t="shared" si="19"/>
        <v>8.2020518359209458</v>
      </c>
    </row>
    <row r="402" spans="1:102" s="114" customFormat="1" ht="15" customHeight="1" thickBot="1" x14ac:dyDescent="0.3">
      <c r="A402" s="116">
        <v>290</v>
      </c>
      <c r="B402" s="108" t="s">
        <v>418</v>
      </c>
      <c r="C402" s="151">
        <v>65.95</v>
      </c>
      <c r="D402" s="157">
        <v>71.83</v>
      </c>
      <c r="E402" s="110">
        <v>77.7</v>
      </c>
      <c r="F402" s="111">
        <f t="shared" si="18"/>
        <v>71.826666666666668</v>
      </c>
      <c r="G402" s="112">
        <f t="shared" si="17"/>
        <v>5.8750007092198162</v>
      </c>
      <c r="H402" s="113">
        <f t="shared" si="19"/>
        <v>8.1794143900405825</v>
      </c>
    </row>
    <row r="403" spans="1:102" s="114" customFormat="1" ht="15.75" hidden="1" thickBot="1" x14ac:dyDescent="0.3">
      <c r="A403" s="116">
        <v>324</v>
      </c>
      <c r="B403" s="108" t="s">
        <v>419</v>
      </c>
      <c r="C403" s="151"/>
      <c r="D403" s="157"/>
      <c r="E403" s="110"/>
      <c r="F403" s="111">
        <f t="shared" si="18"/>
        <v>0</v>
      </c>
      <c r="G403" s="112">
        <f t="shared" si="17"/>
        <v>0</v>
      </c>
      <c r="H403" s="113" t="e">
        <f t="shared" si="19"/>
        <v>#DIV/0!</v>
      </c>
    </row>
    <row r="404" spans="1:102" s="127" customFormat="1" ht="15.75" thickBot="1" x14ac:dyDescent="0.3">
      <c r="A404" s="122">
        <v>291</v>
      </c>
      <c r="B404" s="117" t="s">
        <v>388</v>
      </c>
      <c r="C404" s="149">
        <v>1878.53</v>
      </c>
      <c r="D404" s="160">
        <v>2083.46</v>
      </c>
      <c r="E404" s="123">
        <v>1267.3499999999999</v>
      </c>
      <c r="F404" s="124">
        <f t="shared" si="18"/>
        <v>1743.1133333333335</v>
      </c>
      <c r="G404" s="125">
        <f t="shared" si="17"/>
        <v>424.57288918786713</v>
      </c>
      <c r="H404" s="126">
        <f t="shared" si="19"/>
        <v>24.357159174266759</v>
      </c>
    </row>
    <row r="405" spans="1:102" s="127" customFormat="1" ht="13.5" customHeight="1" thickBot="1" x14ac:dyDescent="0.3">
      <c r="A405" s="122">
        <v>292</v>
      </c>
      <c r="B405" s="117" t="s">
        <v>412</v>
      </c>
      <c r="C405" s="151">
        <v>757.34</v>
      </c>
      <c r="D405" s="157">
        <v>824.96</v>
      </c>
      <c r="E405" s="123">
        <v>1190.7</v>
      </c>
      <c r="F405" s="124">
        <f t="shared" si="18"/>
        <v>924.33333333333337</v>
      </c>
      <c r="G405" s="125">
        <f t="shared" si="17"/>
        <v>233.14484110383691</v>
      </c>
      <c r="H405" s="126">
        <f t="shared" si="19"/>
        <v>25.223026444699272</v>
      </c>
    </row>
    <row r="406" spans="1:102" s="127" customFormat="1" ht="15.75" hidden="1" thickBot="1" x14ac:dyDescent="0.3">
      <c r="A406" s="122">
        <v>327</v>
      </c>
      <c r="B406" s="117" t="s">
        <v>420</v>
      </c>
      <c r="C406" s="151"/>
      <c r="D406" s="157"/>
      <c r="E406" s="123"/>
      <c r="F406" s="124">
        <f t="shared" si="18"/>
        <v>0</v>
      </c>
      <c r="G406" s="125">
        <f t="shared" si="17"/>
        <v>0</v>
      </c>
      <c r="H406" s="126" t="e">
        <f t="shared" si="19"/>
        <v>#DIV/0!</v>
      </c>
    </row>
    <row r="407" spans="1:102" s="13" customFormat="1" ht="35.25" customHeight="1" thickBot="1" x14ac:dyDescent="0.3">
      <c r="A407" s="80"/>
      <c r="B407" s="81" t="s">
        <v>13</v>
      </c>
      <c r="C407" s="40"/>
      <c r="D407" s="77"/>
      <c r="E407" s="32"/>
      <c r="F407" s="34"/>
      <c r="G407" s="25"/>
      <c r="H407" s="8"/>
    </row>
    <row r="408" spans="1:102" s="13" customFormat="1" ht="15.75" thickBot="1" x14ac:dyDescent="0.3">
      <c r="A408" s="62">
        <v>293</v>
      </c>
      <c r="B408" s="50" t="s">
        <v>377</v>
      </c>
      <c r="C408" s="152">
        <v>1663.08</v>
      </c>
      <c r="D408" s="159">
        <v>1989.17</v>
      </c>
      <c r="E408" s="31">
        <v>2556.75</v>
      </c>
      <c r="F408" s="33">
        <f t="shared" ref="F408:F415" si="20">(C408+D408+E408)/3</f>
        <v>2069.6666666666665</v>
      </c>
      <c r="G408" s="23">
        <f t="shared" si="17"/>
        <v>452.24031469267942</v>
      </c>
      <c r="H408" s="43">
        <f t="shared" si="19"/>
        <v>21.850876857433377</v>
      </c>
    </row>
    <row r="409" spans="1:102" s="13" customFormat="1" ht="14.25" customHeight="1" thickBot="1" x14ac:dyDescent="0.3">
      <c r="A409" s="62">
        <v>294</v>
      </c>
      <c r="B409" s="50" t="s">
        <v>378</v>
      </c>
      <c r="C409" s="151">
        <v>741.51</v>
      </c>
      <c r="D409" s="157">
        <v>807.71</v>
      </c>
      <c r="E409" s="44">
        <v>672</v>
      </c>
      <c r="F409" s="33">
        <f t="shared" si="20"/>
        <v>740.40666666666675</v>
      </c>
      <c r="G409" s="23">
        <f t="shared" si="17"/>
        <v>67.861727308795608</v>
      </c>
      <c r="H409" s="43">
        <f t="shared" si="19"/>
        <v>9.1654668122197176</v>
      </c>
    </row>
    <row r="410" spans="1:102" s="13" customFormat="1" ht="15.75" hidden="1" thickBot="1" x14ac:dyDescent="0.3">
      <c r="A410" s="62">
        <v>330</v>
      </c>
      <c r="B410" s="50" t="s">
        <v>379</v>
      </c>
      <c r="C410" s="149"/>
      <c r="D410" s="160"/>
      <c r="E410" s="44"/>
      <c r="F410" s="33">
        <f t="shared" si="20"/>
        <v>0</v>
      </c>
      <c r="G410" s="23">
        <f t="shared" ref="G410:G415" si="21">IF(F410=0,0,STDEVA(C410:E410))</f>
        <v>0</v>
      </c>
      <c r="H410" s="43" t="e">
        <f t="shared" si="19"/>
        <v>#DIV/0!</v>
      </c>
    </row>
    <row r="411" spans="1:102" s="13" customFormat="1" ht="14.25" customHeight="1" thickBot="1" x14ac:dyDescent="0.3">
      <c r="A411" s="62">
        <v>295</v>
      </c>
      <c r="B411" s="50" t="s">
        <v>380</v>
      </c>
      <c r="C411" s="151">
        <v>695.52</v>
      </c>
      <c r="D411" s="157">
        <v>757.62</v>
      </c>
      <c r="E411" s="44">
        <v>785.4</v>
      </c>
      <c r="F411" s="33">
        <f t="shared" si="20"/>
        <v>746.18</v>
      </c>
      <c r="G411" s="23">
        <f t="shared" si="21"/>
        <v>46.019113420403919</v>
      </c>
      <c r="H411" s="43">
        <f t="shared" si="19"/>
        <v>6.1672938728462201</v>
      </c>
    </row>
    <row r="412" spans="1:102" s="13" customFormat="1" ht="15.75" hidden="1" thickBot="1" x14ac:dyDescent="0.3">
      <c r="A412" s="62">
        <v>332</v>
      </c>
      <c r="B412" s="50" t="s">
        <v>381</v>
      </c>
      <c r="C412" s="151"/>
      <c r="D412" s="157"/>
      <c r="E412" s="44"/>
      <c r="F412" s="33">
        <f t="shared" si="20"/>
        <v>0</v>
      </c>
      <c r="G412" s="23">
        <f t="shared" si="21"/>
        <v>0</v>
      </c>
      <c r="H412" s="43" t="e">
        <f t="shared" si="19"/>
        <v>#DIV/0!</v>
      </c>
    </row>
    <row r="413" spans="1:102" s="127" customFormat="1" ht="15.75" thickBot="1" x14ac:dyDescent="0.3">
      <c r="A413" s="122">
        <v>296</v>
      </c>
      <c r="B413" s="117" t="s">
        <v>383</v>
      </c>
      <c r="C413" s="149">
        <v>3196.82</v>
      </c>
      <c r="D413" s="160">
        <v>3482.25</v>
      </c>
      <c r="E413" s="123">
        <v>2800.35</v>
      </c>
      <c r="F413" s="124">
        <f t="shared" si="20"/>
        <v>3159.8066666666668</v>
      </c>
      <c r="G413" s="125">
        <f t="shared" si="21"/>
        <v>342.45348973741437</v>
      </c>
      <c r="H413" s="126">
        <f t="shared" si="19"/>
        <v>10.837798823263903</v>
      </c>
    </row>
    <row r="414" spans="1:102" s="127" customFormat="1" ht="12.75" customHeight="1" thickBot="1" x14ac:dyDescent="0.3">
      <c r="A414" s="122">
        <v>297</v>
      </c>
      <c r="B414" s="117" t="s">
        <v>384</v>
      </c>
      <c r="C414" s="149">
        <v>27882.9</v>
      </c>
      <c r="D414" s="160">
        <v>31497.35</v>
      </c>
      <c r="E414" s="123">
        <v>30516.15</v>
      </c>
      <c r="F414" s="124">
        <f t="shared" si="20"/>
        <v>29965.466666666664</v>
      </c>
      <c r="G414" s="125">
        <f t="shared" si="21"/>
        <v>1869.0910359940549</v>
      </c>
      <c r="H414" s="126">
        <f t="shared" si="19"/>
        <v>6.2374834898640712</v>
      </c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  <c r="W414" s="131"/>
      <c r="X414" s="131"/>
      <c r="Y414" s="131"/>
      <c r="Z414" s="131"/>
      <c r="AA414" s="131"/>
      <c r="AB414" s="131"/>
      <c r="AC414" s="131"/>
      <c r="AD414" s="131"/>
      <c r="AE414" s="131"/>
      <c r="AF414" s="131"/>
      <c r="AG414" s="131"/>
      <c r="AH414" s="131"/>
      <c r="AI414" s="131"/>
      <c r="AJ414" s="131"/>
      <c r="AK414" s="131"/>
      <c r="AL414" s="131"/>
      <c r="AM414" s="131"/>
      <c r="AN414" s="131"/>
      <c r="AO414" s="131"/>
      <c r="AP414" s="131"/>
      <c r="AQ414" s="131"/>
      <c r="AR414" s="131"/>
      <c r="AS414" s="131"/>
      <c r="AT414" s="131"/>
      <c r="AU414" s="131"/>
      <c r="AV414" s="131"/>
      <c r="AW414" s="131"/>
      <c r="AX414" s="131"/>
      <c r="AY414" s="131"/>
      <c r="AZ414" s="131"/>
      <c r="BA414" s="131"/>
      <c r="BB414" s="131"/>
      <c r="BC414" s="131"/>
      <c r="BD414" s="131"/>
      <c r="BE414" s="131"/>
      <c r="BF414" s="131"/>
      <c r="BG414" s="131"/>
      <c r="BH414" s="131"/>
      <c r="BI414" s="131"/>
      <c r="BJ414" s="131"/>
      <c r="BK414" s="131"/>
      <c r="BL414" s="131"/>
      <c r="BM414" s="131"/>
      <c r="BN414" s="131"/>
      <c r="BO414" s="131"/>
      <c r="BP414" s="131"/>
      <c r="BQ414" s="131"/>
      <c r="BR414" s="131"/>
      <c r="BS414" s="131"/>
      <c r="BT414" s="131"/>
      <c r="BU414" s="131"/>
      <c r="BV414" s="131"/>
      <c r="BW414" s="131"/>
      <c r="BX414" s="131"/>
      <c r="BY414" s="131"/>
      <c r="BZ414" s="131"/>
      <c r="CA414" s="131"/>
      <c r="CB414" s="131"/>
      <c r="CC414" s="131"/>
      <c r="CD414" s="131"/>
      <c r="CE414" s="131"/>
      <c r="CF414" s="131"/>
      <c r="CG414" s="131"/>
      <c r="CH414" s="131"/>
      <c r="CI414" s="131"/>
      <c r="CJ414" s="131"/>
      <c r="CK414" s="131"/>
      <c r="CL414" s="131"/>
      <c r="CM414" s="131"/>
      <c r="CN414" s="131"/>
      <c r="CO414" s="131"/>
      <c r="CP414" s="131"/>
      <c r="CQ414" s="131"/>
      <c r="CR414" s="131"/>
      <c r="CS414" s="131"/>
      <c r="CT414" s="131"/>
      <c r="CU414" s="131"/>
      <c r="CV414" s="131"/>
      <c r="CW414" s="131"/>
      <c r="CX414" s="131"/>
    </row>
    <row r="415" spans="1:102" s="127" customFormat="1" ht="15.75" hidden="1" thickBot="1" x14ac:dyDescent="0.3">
      <c r="A415" s="122">
        <v>335</v>
      </c>
      <c r="B415" s="117" t="s">
        <v>421</v>
      </c>
      <c r="C415" s="149"/>
      <c r="D415" s="160"/>
      <c r="E415" s="123"/>
      <c r="F415" s="124">
        <f t="shared" si="20"/>
        <v>0</v>
      </c>
      <c r="G415" s="125">
        <f t="shared" si="21"/>
        <v>0</v>
      </c>
      <c r="H415" s="126" t="e">
        <f t="shared" si="19"/>
        <v>#DIV/0!</v>
      </c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  <c r="Z415" s="131"/>
      <c r="AA415" s="131"/>
      <c r="AB415" s="131"/>
      <c r="AC415" s="131"/>
      <c r="AD415" s="131"/>
      <c r="AE415" s="131"/>
      <c r="AF415" s="131"/>
      <c r="AG415" s="131"/>
      <c r="AH415" s="131"/>
      <c r="AI415" s="131"/>
      <c r="AJ415" s="131"/>
      <c r="AK415" s="131"/>
      <c r="AL415" s="131"/>
      <c r="AM415" s="131"/>
      <c r="AN415" s="131"/>
      <c r="AO415" s="131"/>
      <c r="AP415" s="131"/>
      <c r="AQ415" s="131"/>
      <c r="AR415" s="131"/>
      <c r="AS415" s="131"/>
      <c r="AT415" s="131"/>
      <c r="AU415" s="131"/>
      <c r="AV415" s="131"/>
      <c r="AW415" s="131"/>
      <c r="AX415" s="131"/>
      <c r="AY415" s="131"/>
      <c r="AZ415" s="131"/>
      <c r="BA415" s="131"/>
      <c r="BB415" s="131"/>
      <c r="BC415" s="131"/>
      <c r="BD415" s="131"/>
      <c r="BE415" s="131"/>
      <c r="BF415" s="131"/>
      <c r="BG415" s="131"/>
      <c r="BH415" s="131"/>
      <c r="BI415" s="131"/>
      <c r="BJ415" s="131"/>
      <c r="BK415" s="131"/>
      <c r="BL415" s="131"/>
      <c r="BM415" s="131"/>
      <c r="BN415" s="131"/>
      <c r="BO415" s="131"/>
      <c r="BP415" s="131"/>
      <c r="BQ415" s="131"/>
      <c r="BR415" s="131"/>
      <c r="BS415" s="131"/>
      <c r="BT415" s="131"/>
      <c r="BU415" s="131"/>
      <c r="BV415" s="131"/>
      <c r="BW415" s="131"/>
      <c r="BX415" s="131"/>
      <c r="BY415" s="131"/>
      <c r="BZ415" s="131"/>
      <c r="CA415" s="131"/>
      <c r="CB415" s="131"/>
      <c r="CC415" s="131"/>
      <c r="CD415" s="131"/>
      <c r="CE415" s="131"/>
      <c r="CF415" s="131"/>
      <c r="CG415" s="131"/>
      <c r="CH415" s="131"/>
      <c r="CI415" s="131"/>
      <c r="CJ415" s="131"/>
      <c r="CK415" s="131"/>
      <c r="CL415" s="131"/>
      <c r="CM415" s="131"/>
      <c r="CN415" s="131"/>
      <c r="CO415" s="131"/>
      <c r="CP415" s="131"/>
      <c r="CQ415" s="131"/>
      <c r="CR415" s="131"/>
      <c r="CS415" s="131"/>
      <c r="CT415" s="131"/>
      <c r="CU415" s="131"/>
      <c r="CV415" s="131"/>
      <c r="CW415" s="131"/>
      <c r="CX415" s="131"/>
    </row>
    <row r="416" spans="1:102" s="13" customFormat="1" ht="36.75" customHeight="1" thickBot="1" x14ac:dyDescent="0.3">
      <c r="A416" s="80"/>
      <c r="B416" s="81" t="s">
        <v>382</v>
      </c>
      <c r="C416" s="40"/>
      <c r="D416" s="76"/>
      <c r="E416" s="53"/>
      <c r="F416" s="56"/>
      <c r="G416" s="24"/>
      <c r="H416" s="8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  <c r="BI416" s="70"/>
      <c r="BJ416" s="70"/>
      <c r="BK416" s="70"/>
      <c r="BL416" s="70"/>
      <c r="BM416" s="70"/>
      <c r="BN416" s="70"/>
      <c r="BO416" s="70"/>
      <c r="BP416" s="70"/>
      <c r="BQ416" s="70"/>
      <c r="BR416" s="70"/>
      <c r="BS416" s="70"/>
      <c r="BT416" s="70"/>
      <c r="BU416" s="70"/>
      <c r="BV416" s="70"/>
      <c r="BW416" s="70"/>
      <c r="BX416" s="70"/>
      <c r="BY416" s="70"/>
      <c r="BZ416" s="70"/>
      <c r="CA416" s="70"/>
      <c r="CB416" s="70"/>
      <c r="CC416" s="70"/>
      <c r="CD416" s="70"/>
      <c r="CE416" s="70"/>
      <c r="CF416" s="70"/>
      <c r="CG416" s="70"/>
      <c r="CH416" s="70"/>
      <c r="CI416" s="70"/>
      <c r="CJ416" s="70"/>
      <c r="CK416" s="70"/>
      <c r="CL416" s="70"/>
      <c r="CM416" s="70"/>
      <c r="CN416" s="70"/>
      <c r="CO416" s="70"/>
      <c r="CP416" s="70"/>
      <c r="CQ416" s="70"/>
      <c r="CR416" s="70"/>
      <c r="CS416" s="70"/>
      <c r="CT416" s="70"/>
      <c r="CU416" s="70"/>
      <c r="CV416" s="70"/>
      <c r="CW416" s="70"/>
      <c r="CX416" s="70"/>
    </row>
    <row r="417" spans="1:102" s="113" customFormat="1" ht="15.75" thickBot="1" x14ac:dyDescent="0.3">
      <c r="A417" s="128">
        <v>298</v>
      </c>
      <c r="B417" s="129" t="s">
        <v>422</v>
      </c>
      <c r="C417" s="152">
        <v>5820.47</v>
      </c>
      <c r="D417" s="159">
        <v>6340.16</v>
      </c>
      <c r="E417" s="110">
        <v>6235.95</v>
      </c>
      <c r="F417" s="111">
        <f t="shared" si="18"/>
        <v>6132.1933333333336</v>
      </c>
      <c r="G417" s="113">
        <f t="shared" ref="G417:G422" si="22">IF(F417=0,0,STDEVA(C417:E417))</f>
        <v>274.94273664407507</v>
      </c>
      <c r="H417" s="113">
        <f t="shared" si="19"/>
        <v>4.4835953744240786</v>
      </c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  <c r="AA417" s="130"/>
      <c r="AB417" s="130"/>
      <c r="AC417" s="130"/>
      <c r="AD417" s="130"/>
      <c r="AE417" s="130"/>
      <c r="AF417" s="130"/>
      <c r="AG417" s="130"/>
      <c r="AH417" s="130"/>
      <c r="AI417" s="130"/>
      <c r="AJ417" s="130"/>
      <c r="AK417" s="130"/>
      <c r="AL417" s="130"/>
      <c r="AM417" s="130"/>
      <c r="AN417" s="130"/>
      <c r="AO417" s="130"/>
      <c r="AP417" s="130"/>
      <c r="AQ417" s="130"/>
      <c r="AR417" s="130"/>
      <c r="AS417" s="130"/>
      <c r="AT417" s="130"/>
      <c r="AU417" s="130"/>
      <c r="AV417" s="130"/>
      <c r="AW417" s="130"/>
      <c r="AX417" s="130"/>
      <c r="AY417" s="130"/>
      <c r="AZ417" s="130"/>
      <c r="BA417" s="130"/>
      <c r="BB417" s="130"/>
      <c r="BC417" s="130"/>
      <c r="BD417" s="130"/>
      <c r="BE417" s="130"/>
      <c r="BF417" s="130"/>
      <c r="BG417" s="130"/>
      <c r="BH417" s="130"/>
      <c r="BI417" s="130"/>
      <c r="BJ417" s="130"/>
      <c r="BK417" s="130"/>
      <c r="BL417" s="130"/>
      <c r="BM417" s="130"/>
      <c r="BN417" s="130"/>
      <c r="BO417" s="130"/>
      <c r="BP417" s="130"/>
      <c r="BQ417" s="130"/>
      <c r="BR417" s="130"/>
      <c r="BS417" s="130"/>
      <c r="BT417" s="130"/>
      <c r="BU417" s="130"/>
      <c r="BV417" s="130"/>
      <c r="BW417" s="130"/>
      <c r="BX417" s="130"/>
      <c r="BY417" s="130"/>
      <c r="BZ417" s="130"/>
      <c r="CA417" s="130"/>
      <c r="CB417" s="130"/>
      <c r="CC417" s="130"/>
      <c r="CD417" s="130"/>
      <c r="CE417" s="130"/>
      <c r="CF417" s="130"/>
      <c r="CG417" s="130"/>
      <c r="CH417" s="130"/>
      <c r="CI417" s="130"/>
      <c r="CJ417" s="130"/>
      <c r="CK417" s="130"/>
      <c r="CL417" s="130"/>
      <c r="CM417" s="130"/>
      <c r="CN417" s="130"/>
      <c r="CO417" s="130"/>
      <c r="CP417" s="130"/>
      <c r="CQ417" s="130"/>
      <c r="CR417" s="130"/>
      <c r="CS417" s="130"/>
      <c r="CT417" s="130"/>
      <c r="CU417" s="130"/>
      <c r="CV417" s="130"/>
      <c r="CW417" s="130"/>
      <c r="CX417" s="130"/>
    </row>
    <row r="418" spans="1:102" s="43" customFormat="1" ht="27.75" customHeight="1" thickBot="1" x14ac:dyDescent="0.3">
      <c r="A418" s="55">
        <v>299</v>
      </c>
      <c r="B418" s="59" t="s">
        <v>386</v>
      </c>
      <c r="C418" s="151">
        <v>752.68</v>
      </c>
      <c r="D418" s="157">
        <v>834.79</v>
      </c>
      <c r="E418" s="44">
        <v>865.2</v>
      </c>
      <c r="F418" s="33">
        <f t="shared" si="18"/>
        <v>817.55666666666673</v>
      </c>
      <c r="G418" s="43">
        <f t="shared" si="22"/>
        <v>58.205914075232414</v>
      </c>
      <c r="H418" s="48">
        <f t="shared" si="19"/>
        <v>7.1194959870548109</v>
      </c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  <c r="AA418" s="102"/>
      <c r="AB418" s="102"/>
      <c r="AC418" s="102"/>
      <c r="AD418" s="102"/>
      <c r="AE418" s="102"/>
      <c r="AF418" s="102"/>
      <c r="AG418" s="102"/>
      <c r="AH418" s="102"/>
      <c r="AI418" s="102"/>
      <c r="AJ418" s="102"/>
      <c r="AK418" s="102"/>
      <c r="AL418" s="102"/>
      <c r="AM418" s="102"/>
      <c r="AN418" s="102"/>
      <c r="AO418" s="102"/>
      <c r="AP418" s="102"/>
      <c r="AQ418" s="102"/>
      <c r="AR418" s="102"/>
      <c r="AS418" s="102"/>
      <c r="AT418" s="102"/>
      <c r="AU418" s="102"/>
      <c r="AV418" s="102"/>
      <c r="AW418" s="102"/>
      <c r="AX418" s="102"/>
      <c r="AY418" s="102"/>
      <c r="AZ418" s="102"/>
      <c r="BA418" s="102"/>
      <c r="BB418" s="102"/>
      <c r="BC418" s="102"/>
      <c r="BD418" s="102"/>
      <c r="BE418" s="102"/>
      <c r="BF418" s="102"/>
      <c r="BG418" s="102"/>
      <c r="BH418" s="102"/>
      <c r="BI418" s="102"/>
      <c r="BJ418" s="102"/>
      <c r="BK418" s="102"/>
      <c r="BL418" s="102"/>
      <c r="BM418" s="102"/>
      <c r="BN418" s="102"/>
      <c r="BO418" s="102"/>
      <c r="BP418" s="102"/>
      <c r="BQ418" s="102"/>
      <c r="BR418" s="102"/>
      <c r="BS418" s="102"/>
      <c r="BT418" s="102"/>
      <c r="BU418" s="102"/>
      <c r="BV418" s="102"/>
      <c r="BW418" s="102"/>
      <c r="BX418" s="102"/>
      <c r="BY418" s="102"/>
      <c r="BZ418" s="102"/>
      <c r="CA418" s="102"/>
      <c r="CB418" s="102"/>
      <c r="CC418" s="102"/>
      <c r="CD418" s="102"/>
      <c r="CE418" s="102"/>
      <c r="CF418" s="102"/>
      <c r="CG418" s="102"/>
      <c r="CH418" s="102"/>
      <c r="CI418" s="102"/>
      <c r="CJ418" s="102"/>
      <c r="CK418" s="102"/>
      <c r="CL418" s="102"/>
      <c r="CM418" s="102"/>
      <c r="CN418" s="102"/>
      <c r="CO418" s="102"/>
      <c r="CP418" s="102"/>
      <c r="CQ418" s="102"/>
      <c r="CR418" s="102"/>
      <c r="CS418" s="102"/>
      <c r="CT418" s="102"/>
      <c r="CU418" s="102"/>
      <c r="CV418" s="102"/>
      <c r="CW418" s="102"/>
      <c r="CX418" s="102"/>
    </row>
    <row r="419" spans="1:102" s="43" customFormat="1" ht="15.75" thickBot="1" x14ac:dyDescent="0.3">
      <c r="A419" s="55">
        <v>300</v>
      </c>
      <c r="B419" s="59" t="s">
        <v>385</v>
      </c>
      <c r="C419" s="149">
        <v>6594.56</v>
      </c>
      <c r="D419" s="160">
        <v>7183.36</v>
      </c>
      <c r="E419" s="44">
        <v>7150.5</v>
      </c>
      <c r="F419" s="33">
        <f t="shared" si="18"/>
        <v>6976.1399999999994</v>
      </c>
      <c r="G419" s="43">
        <f t="shared" si="22"/>
        <v>330.86616206556965</v>
      </c>
      <c r="H419" s="48">
        <f t="shared" si="19"/>
        <v>4.7428257183137053</v>
      </c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102"/>
      <c r="AJ419" s="102"/>
      <c r="AK419" s="102"/>
      <c r="AL419" s="102"/>
      <c r="AM419" s="102"/>
      <c r="AN419" s="102"/>
      <c r="AO419" s="102"/>
      <c r="AP419" s="102"/>
      <c r="AQ419" s="102"/>
      <c r="AR419" s="102"/>
      <c r="AS419" s="102"/>
      <c r="AT419" s="102"/>
      <c r="AU419" s="102"/>
      <c r="AV419" s="102"/>
      <c r="AW419" s="102"/>
      <c r="AX419" s="102"/>
      <c r="AY419" s="102"/>
      <c r="AZ419" s="102"/>
      <c r="BA419" s="102"/>
      <c r="BB419" s="102"/>
      <c r="BC419" s="102"/>
      <c r="BD419" s="102"/>
      <c r="BE419" s="102"/>
      <c r="BF419" s="102"/>
      <c r="BG419" s="102"/>
      <c r="BH419" s="102"/>
      <c r="BI419" s="102"/>
      <c r="BJ419" s="102"/>
      <c r="BK419" s="102"/>
      <c r="BL419" s="102"/>
      <c r="BM419" s="102"/>
      <c r="BN419" s="102"/>
      <c r="BO419" s="102"/>
      <c r="BP419" s="102"/>
      <c r="BQ419" s="102"/>
      <c r="BR419" s="102"/>
      <c r="BS419" s="102"/>
      <c r="BT419" s="102"/>
      <c r="BU419" s="102"/>
      <c r="BV419" s="102"/>
      <c r="BW419" s="102"/>
      <c r="BX419" s="102"/>
      <c r="BY419" s="102"/>
      <c r="BZ419" s="102"/>
      <c r="CA419" s="102"/>
      <c r="CB419" s="102"/>
      <c r="CC419" s="102"/>
      <c r="CD419" s="102"/>
      <c r="CE419" s="102"/>
      <c r="CF419" s="102"/>
      <c r="CG419" s="102"/>
      <c r="CH419" s="102"/>
      <c r="CI419" s="102"/>
      <c r="CJ419" s="102"/>
      <c r="CK419" s="102"/>
      <c r="CL419" s="102"/>
      <c r="CM419" s="102"/>
      <c r="CN419" s="102"/>
      <c r="CO419" s="102"/>
      <c r="CP419" s="102"/>
      <c r="CQ419" s="102"/>
      <c r="CR419" s="102"/>
      <c r="CS419" s="102"/>
      <c r="CT419" s="102"/>
      <c r="CU419" s="102"/>
      <c r="CV419" s="102"/>
      <c r="CW419" s="102"/>
      <c r="CX419" s="102"/>
    </row>
    <row r="420" spans="1:102" s="45" customFormat="1" ht="15.75" thickBot="1" x14ac:dyDescent="0.3">
      <c r="A420" s="55">
        <v>301</v>
      </c>
      <c r="B420" s="59" t="s">
        <v>423</v>
      </c>
      <c r="C420" s="149">
        <v>5667.2</v>
      </c>
      <c r="D420" s="160">
        <v>6173.2</v>
      </c>
      <c r="E420" s="44">
        <v>7673.4</v>
      </c>
      <c r="F420" s="35">
        <f t="shared" si="18"/>
        <v>6504.5999999999995</v>
      </c>
      <c r="G420" s="43">
        <f t="shared" si="22"/>
        <v>1043.3499317103494</v>
      </c>
      <c r="H420" s="45">
        <f t="shared" si="19"/>
        <v>16.040185894756782</v>
      </c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3"/>
      <c r="AK420" s="103"/>
      <c r="AL420" s="103"/>
      <c r="AM420" s="103"/>
      <c r="AN420" s="103"/>
      <c r="AO420" s="103"/>
      <c r="AP420" s="103"/>
      <c r="AQ420" s="103"/>
      <c r="AR420" s="103"/>
      <c r="AS420" s="103"/>
      <c r="AT420" s="103"/>
      <c r="AU420" s="103"/>
      <c r="AV420" s="103"/>
      <c r="AW420" s="103"/>
      <c r="AX420" s="103"/>
      <c r="AY420" s="103"/>
      <c r="AZ420" s="103"/>
      <c r="BA420" s="103"/>
      <c r="BB420" s="103"/>
      <c r="BC420" s="103"/>
      <c r="BD420" s="103"/>
      <c r="BE420" s="103"/>
      <c r="BF420" s="103"/>
      <c r="BG420" s="103"/>
      <c r="BH420" s="103"/>
      <c r="BI420" s="103"/>
      <c r="BJ420" s="103"/>
      <c r="BK420" s="103"/>
      <c r="BL420" s="103"/>
      <c r="BM420" s="103"/>
      <c r="BN420" s="103"/>
      <c r="BO420" s="103"/>
      <c r="BP420" s="103"/>
      <c r="BQ420" s="103"/>
      <c r="BR420" s="103"/>
      <c r="BS420" s="103"/>
      <c r="BT420" s="103"/>
      <c r="BU420" s="103"/>
      <c r="BV420" s="103"/>
      <c r="BW420" s="103"/>
      <c r="BX420" s="103"/>
      <c r="BY420" s="103"/>
      <c r="BZ420" s="103"/>
      <c r="CA420" s="103"/>
      <c r="CB420" s="103"/>
      <c r="CC420" s="103"/>
      <c r="CD420" s="103"/>
      <c r="CE420" s="103"/>
      <c r="CF420" s="103"/>
      <c r="CG420" s="103"/>
      <c r="CH420" s="103"/>
      <c r="CI420" s="103"/>
      <c r="CJ420" s="103"/>
      <c r="CK420" s="103"/>
      <c r="CL420" s="103"/>
      <c r="CM420" s="103"/>
      <c r="CN420" s="103"/>
      <c r="CO420" s="103"/>
      <c r="CP420" s="103"/>
      <c r="CQ420" s="103"/>
      <c r="CR420" s="103"/>
      <c r="CS420" s="103"/>
      <c r="CT420" s="103"/>
      <c r="CU420" s="103"/>
      <c r="CV420" s="103"/>
      <c r="CW420" s="103"/>
      <c r="CX420" s="103"/>
    </row>
    <row r="421" spans="1:102" s="45" customFormat="1" ht="15.75" thickBot="1" x14ac:dyDescent="0.3">
      <c r="A421" s="55">
        <v>302</v>
      </c>
      <c r="B421" s="59" t="s">
        <v>387</v>
      </c>
      <c r="C421" s="149">
        <v>27237.06</v>
      </c>
      <c r="D421" s="160">
        <v>30767.79</v>
      </c>
      <c r="E421" s="44">
        <v>31738.35</v>
      </c>
      <c r="F421" s="35">
        <f t="shared" si="18"/>
        <v>29914.400000000005</v>
      </c>
      <c r="G421" s="43">
        <f t="shared" si="22"/>
        <v>2368.8834469217759</v>
      </c>
      <c r="H421" s="45">
        <f t="shared" si="19"/>
        <v>7.9188733416741623</v>
      </c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3"/>
      <c r="AK421" s="103"/>
      <c r="AL421" s="103"/>
      <c r="AM421" s="103"/>
      <c r="AN421" s="103"/>
      <c r="AO421" s="103"/>
      <c r="AP421" s="103"/>
      <c r="AQ421" s="103"/>
      <c r="AR421" s="103"/>
      <c r="AS421" s="103"/>
      <c r="AT421" s="103"/>
      <c r="AU421" s="103"/>
      <c r="AV421" s="103"/>
      <c r="AW421" s="103"/>
      <c r="AX421" s="103"/>
      <c r="AY421" s="103"/>
      <c r="AZ421" s="103"/>
      <c r="BA421" s="103"/>
      <c r="BB421" s="103"/>
      <c r="BC421" s="103"/>
      <c r="BD421" s="103"/>
      <c r="BE421" s="103"/>
      <c r="BF421" s="103"/>
      <c r="BG421" s="103"/>
      <c r="BH421" s="103"/>
      <c r="BI421" s="103"/>
      <c r="BJ421" s="103"/>
      <c r="BK421" s="103"/>
      <c r="BL421" s="103"/>
      <c r="BM421" s="103"/>
      <c r="BN421" s="103"/>
      <c r="BO421" s="103"/>
      <c r="BP421" s="103"/>
      <c r="BQ421" s="103"/>
      <c r="BR421" s="103"/>
      <c r="BS421" s="103"/>
      <c r="BT421" s="103"/>
      <c r="BU421" s="103"/>
      <c r="BV421" s="103"/>
      <c r="BW421" s="103"/>
      <c r="BX421" s="103"/>
      <c r="BY421" s="103"/>
      <c r="BZ421" s="103"/>
      <c r="CA421" s="103"/>
      <c r="CB421" s="103"/>
      <c r="CC421" s="103"/>
      <c r="CD421" s="103"/>
      <c r="CE421" s="103"/>
      <c r="CF421" s="103"/>
      <c r="CG421" s="103"/>
      <c r="CH421" s="103"/>
      <c r="CI421" s="103"/>
      <c r="CJ421" s="103"/>
      <c r="CK421" s="103"/>
      <c r="CL421" s="103"/>
      <c r="CM421" s="103"/>
      <c r="CN421" s="103"/>
      <c r="CO421" s="103"/>
      <c r="CP421" s="103"/>
      <c r="CQ421" s="103"/>
      <c r="CR421" s="103"/>
      <c r="CS421" s="103"/>
      <c r="CT421" s="103"/>
      <c r="CU421" s="103"/>
      <c r="CV421" s="103"/>
      <c r="CW421" s="103"/>
      <c r="CX421" s="103"/>
    </row>
    <row r="422" spans="1:102" s="113" customFormat="1" ht="15.75" thickBot="1" x14ac:dyDescent="0.3">
      <c r="A422" s="128">
        <v>303</v>
      </c>
      <c r="B422" s="129" t="s">
        <v>424</v>
      </c>
      <c r="C422" s="149">
        <v>5025.3999999999996</v>
      </c>
      <c r="D422" s="160">
        <v>5474.09</v>
      </c>
      <c r="E422" s="110">
        <v>8064</v>
      </c>
      <c r="F422" s="111">
        <f>(C422+D422+E422)/3</f>
        <v>6187.829999999999</v>
      </c>
      <c r="G422" s="113">
        <f t="shared" si="22"/>
        <v>1640.2259236763728</v>
      </c>
      <c r="H422" s="113">
        <f t="shared" si="19"/>
        <v>26.507288074759209</v>
      </c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  <c r="AA422" s="130"/>
      <c r="AB422" s="130"/>
      <c r="AC422" s="130"/>
      <c r="AD422" s="130"/>
      <c r="AE422" s="130"/>
      <c r="AF422" s="130"/>
      <c r="AG422" s="130"/>
      <c r="AH422" s="130"/>
      <c r="AI422" s="130"/>
      <c r="AJ422" s="130"/>
      <c r="AK422" s="130"/>
      <c r="AL422" s="130"/>
      <c r="AM422" s="130"/>
      <c r="AN422" s="130"/>
      <c r="AO422" s="130"/>
      <c r="AP422" s="130"/>
      <c r="AQ422" s="130"/>
      <c r="AR422" s="130"/>
      <c r="AS422" s="130"/>
      <c r="AT422" s="130"/>
      <c r="AU422" s="130"/>
      <c r="AV422" s="130"/>
      <c r="AW422" s="130"/>
      <c r="AX422" s="130"/>
      <c r="AY422" s="130"/>
      <c r="AZ422" s="130"/>
      <c r="BA422" s="130"/>
      <c r="BB422" s="130"/>
      <c r="BC422" s="130"/>
      <c r="BD422" s="130"/>
      <c r="BE422" s="130"/>
      <c r="BF422" s="130"/>
      <c r="BG422" s="130"/>
      <c r="BH422" s="130"/>
      <c r="BI422" s="130"/>
      <c r="BJ422" s="130"/>
      <c r="BK422" s="130"/>
      <c r="BL422" s="130"/>
      <c r="BM422" s="130"/>
      <c r="BN422" s="130"/>
      <c r="BO422" s="130"/>
      <c r="BP422" s="130"/>
      <c r="BQ422" s="130"/>
      <c r="BR422" s="130"/>
      <c r="BS422" s="130"/>
      <c r="BT422" s="130"/>
      <c r="BU422" s="130"/>
      <c r="BV422" s="130"/>
      <c r="BW422" s="130"/>
      <c r="BX422" s="130"/>
      <c r="BY422" s="130"/>
      <c r="BZ422" s="130"/>
      <c r="CA422" s="130"/>
      <c r="CB422" s="130"/>
      <c r="CC422" s="130"/>
      <c r="CD422" s="130"/>
      <c r="CE422" s="130"/>
      <c r="CF422" s="130"/>
      <c r="CG422" s="130"/>
      <c r="CH422" s="130"/>
      <c r="CI422" s="130"/>
      <c r="CJ422" s="130"/>
      <c r="CK422" s="130"/>
      <c r="CL422" s="130"/>
      <c r="CM422" s="130"/>
      <c r="CN422" s="130"/>
      <c r="CO422" s="130"/>
      <c r="CP422" s="130"/>
      <c r="CQ422" s="130"/>
      <c r="CR422" s="130"/>
      <c r="CS422" s="130"/>
      <c r="CT422" s="130"/>
      <c r="CU422" s="130"/>
      <c r="CV422" s="130"/>
      <c r="CW422" s="130"/>
      <c r="CX422" s="130"/>
    </row>
    <row r="423" spans="1:102" s="13" customFormat="1" ht="15.75" thickBot="1" x14ac:dyDescent="0.3">
      <c r="A423" s="57"/>
      <c r="B423" s="58"/>
      <c r="C423" s="26"/>
      <c r="D423" s="26"/>
      <c r="E423" s="26"/>
      <c r="F423" s="26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  <c r="BH423" s="70"/>
      <c r="BI423" s="70"/>
      <c r="BJ423" s="70"/>
      <c r="BK423" s="70"/>
      <c r="BL423" s="70"/>
      <c r="BM423" s="70"/>
      <c r="BN423" s="70"/>
      <c r="BO423" s="70"/>
      <c r="BP423" s="70"/>
      <c r="BQ423" s="70"/>
      <c r="BR423" s="70"/>
      <c r="BS423" s="70"/>
      <c r="BT423" s="70"/>
      <c r="BU423" s="70"/>
      <c r="BV423" s="70"/>
      <c r="BW423" s="70"/>
      <c r="BX423" s="70"/>
      <c r="BY423" s="70"/>
      <c r="BZ423" s="70"/>
      <c r="CA423" s="70"/>
      <c r="CB423" s="70"/>
      <c r="CC423" s="70"/>
      <c r="CD423" s="70"/>
      <c r="CE423" s="70"/>
      <c r="CF423" s="70"/>
      <c r="CG423" s="70"/>
      <c r="CH423" s="70"/>
      <c r="CI423" s="70"/>
      <c r="CJ423" s="70"/>
      <c r="CK423" s="70"/>
      <c r="CL423" s="70"/>
      <c r="CM423" s="70"/>
      <c r="CN423" s="70"/>
      <c r="CO423" s="70"/>
      <c r="CP423" s="70"/>
      <c r="CQ423" s="70"/>
      <c r="CR423" s="70"/>
      <c r="CS423" s="70"/>
      <c r="CT423" s="70"/>
      <c r="CU423" s="70"/>
      <c r="CV423" s="70"/>
      <c r="CW423" s="70"/>
      <c r="CX423" s="70"/>
    </row>
    <row r="424" spans="1:102" x14ac:dyDescent="0.25">
      <c r="A424" s="92" t="s">
        <v>400</v>
      </c>
      <c r="B424" s="92"/>
      <c r="C424" s="94">
        <f>SUM(C63:C422)</f>
        <v>159695.73000000001</v>
      </c>
      <c r="D424" s="94">
        <f>SUM(D63:D422)</f>
        <v>177470.36000000002</v>
      </c>
      <c r="E424" s="94">
        <f>SUM(E63:E422)</f>
        <v>179937.44999999998</v>
      </c>
      <c r="F424" s="95">
        <f>(C424+D424+E424)/3</f>
        <v>172367.84666666668</v>
      </c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104"/>
      <c r="AH424" s="104"/>
      <c r="AI424" s="104"/>
      <c r="AJ424" s="104"/>
      <c r="AK424" s="104"/>
      <c r="AL424" s="104"/>
      <c r="AM424" s="104"/>
      <c r="AN424" s="104"/>
      <c r="AO424" s="104"/>
      <c r="AP424" s="104"/>
      <c r="AQ424" s="104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BN424" s="104"/>
      <c r="BO424" s="104"/>
      <c r="BP424" s="104"/>
      <c r="BQ424" s="104"/>
      <c r="BR424" s="104"/>
      <c r="BS424" s="104"/>
      <c r="BT424" s="104"/>
      <c r="BU424" s="104"/>
      <c r="BV424" s="104"/>
      <c r="BW424" s="104"/>
      <c r="BX424" s="104"/>
      <c r="BY424" s="104"/>
      <c r="BZ424" s="104"/>
      <c r="CA424" s="104"/>
      <c r="CB424" s="104"/>
      <c r="CC424" s="104"/>
      <c r="CD424" s="104"/>
      <c r="CE424" s="104"/>
      <c r="CF424" s="104"/>
      <c r="CG424" s="104"/>
      <c r="CH424" s="104"/>
      <c r="CI424" s="104"/>
      <c r="CJ424" s="104"/>
      <c r="CK424" s="104"/>
      <c r="CL424" s="104"/>
      <c r="CM424" s="104"/>
      <c r="CN424" s="104"/>
      <c r="CO424" s="104"/>
      <c r="CP424" s="104"/>
      <c r="CQ424" s="104"/>
      <c r="CR424" s="104"/>
      <c r="CS424" s="104"/>
      <c r="CT424" s="104"/>
      <c r="CU424" s="104"/>
      <c r="CV424" s="104"/>
      <c r="CW424" s="104"/>
      <c r="CX424" s="104"/>
    </row>
    <row r="425" spans="1:102" ht="15.75" x14ac:dyDescent="0.25">
      <c r="C425" s="96">
        <f>C424+C59</f>
        <v>196544.73</v>
      </c>
      <c r="D425" s="97"/>
      <c r="E425" s="98"/>
      <c r="F425" s="97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BN425" s="104"/>
      <c r="BO425" s="104"/>
      <c r="BP425" s="104"/>
      <c r="BQ425" s="104"/>
      <c r="BR425" s="104"/>
      <c r="BS425" s="104"/>
      <c r="BT425" s="104"/>
      <c r="BU425" s="104"/>
      <c r="BV425" s="104"/>
      <c r="BW425" s="104"/>
      <c r="BX425" s="104"/>
      <c r="BY425" s="104"/>
      <c r="BZ425" s="104"/>
      <c r="CA425" s="104"/>
      <c r="CB425" s="104"/>
      <c r="CC425" s="104"/>
      <c r="CD425" s="104"/>
      <c r="CE425" s="104"/>
      <c r="CF425" s="104"/>
      <c r="CG425" s="104"/>
      <c r="CH425" s="104"/>
      <c r="CI425" s="104"/>
      <c r="CJ425" s="104"/>
      <c r="CK425" s="104"/>
      <c r="CL425" s="104"/>
      <c r="CM425" s="104"/>
      <c r="CN425" s="104"/>
      <c r="CO425" s="104"/>
      <c r="CP425" s="104"/>
      <c r="CQ425" s="104"/>
      <c r="CR425" s="104"/>
      <c r="CS425" s="104"/>
      <c r="CT425" s="104"/>
      <c r="CU425" s="104"/>
      <c r="CV425" s="104"/>
      <c r="CW425" s="104"/>
      <c r="CX425" s="104"/>
    </row>
    <row r="426" spans="1:102" x14ac:dyDescent="0.25">
      <c r="C426" s="97"/>
      <c r="D426" s="97" t="s">
        <v>401</v>
      </c>
      <c r="E426" s="98"/>
      <c r="F426" s="99">
        <f>F424+F59</f>
        <v>212134.34666666668</v>
      </c>
      <c r="I426" s="104"/>
      <c r="J426" s="104"/>
      <c r="K426" s="104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  <c r="Z426" s="104"/>
      <c r="AA426" s="104"/>
      <c r="AB426" s="104"/>
      <c r="AC426" s="104"/>
      <c r="AD426" s="104"/>
      <c r="AE426" s="104"/>
      <c r="AF426" s="104"/>
      <c r="AG426" s="104"/>
      <c r="AH426" s="104"/>
      <c r="AI426" s="104"/>
      <c r="AJ426" s="104"/>
      <c r="AK426" s="104"/>
      <c r="AL426" s="104"/>
      <c r="AM426" s="104"/>
      <c r="AN426" s="104"/>
      <c r="AO426" s="104"/>
      <c r="AP426" s="104"/>
      <c r="AQ426" s="104"/>
      <c r="AR426" s="104"/>
      <c r="AS426" s="104"/>
      <c r="AT426" s="104"/>
      <c r="AU426" s="104"/>
      <c r="AV426" s="104"/>
      <c r="AW426" s="104"/>
      <c r="AX426" s="104"/>
      <c r="AY426" s="104"/>
      <c r="AZ426" s="104"/>
      <c r="BA426" s="104"/>
      <c r="BB426" s="104"/>
      <c r="BC426" s="104"/>
      <c r="BD426" s="104"/>
      <c r="BE426" s="104"/>
      <c r="BF426" s="104"/>
      <c r="BG426" s="104"/>
      <c r="BH426" s="104"/>
      <c r="BI426" s="104"/>
      <c r="BJ426" s="104"/>
      <c r="BK426" s="104"/>
      <c r="BL426" s="104"/>
      <c r="BM426" s="104"/>
      <c r="BN426" s="104"/>
      <c r="BO426" s="104"/>
      <c r="BP426" s="104"/>
      <c r="BQ426" s="104"/>
      <c r="BR426" s="104"/>
      <c r="BS426" s="104"/>
      <c r="BT426" s="104"/>
      <c r="BU426" s="104"/>
      <c r="BV426" s="104"/>
      <c r="BW426" s="104"/>
      <c r="BX426" s="104"/>
      <c r="BY426" s="104"/>
      <c r="BZ426" s="104"/>
      <c r="CA426" s="104"/>
      <c r="CB426" s="104"/>
      <c r="CC426" s="104"/>
      <c r="CD426" s="104"/>
      <c r="CE426" s="104"/>
      <c r="CF426" s="104"/>
      <c r="CG426" s="104"/>
      <c r="CH426" s="104"/>
      <c r="CI426" s="104"/>
      <c r="CJ426" s="104"/>
      <c r="CK426" s="104"/>
      <c r="CL426" s="104"/>
      <c r="CM426" s="104"/>
      <c r="CN426" s="104"/>
      <c r="CO426" s="104"/>
      <c r="CP426" s="104"/>
      <c r="CQ426" s="104"/>
      <c r="CR426" s="104"/>
      <c r="CS426" s="104"/>
      <c r="CT426" s="104"/>
      <c r="CU426" s="104"/>
      <c r="CV426" s="104"/>
      <c r="CW426" s="104"/>
      <c r="CX426" s="104"/>
    </row>
    <row r="427" spans="1:102" x14ac:dyDescent="0.25">
      <c r="I427" s="104"/>
      <c r="J427" s="104"/>
      <c r="K427" s="104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  <c r="Y427" s="104"/>
      <c r="Z427" s="104"/>
      <c r="AA427" s="104"/>
      <c r="AB427" s="104"/>
      <c r="AC427" s="104"/>
      <c r="AD427" s="104"/>
      <c r="AE427" s="104"/>
      <c r="AF427" s="104"/>
      <c r="AG427" s="104"/>
      <c r="AH427" s="104"/>
      <c r="AI427" s="104"/>
      <c r="AJ427" s="104"/>
      <c r="AK427" s="104"/>
      <c r="AL427" s="104"/>
      <c r="AM427" s="104"/>
      <c r="AN427" s="104"/>
      <c r="AO427" s="104"/>
      <c r="AP427" s="104"/>
      <c r="AQ427" s="104"/>
      <c r="AR427" s="104"/>
      <c r="AS427" s="104"/>
      <c r="AT427" s="104"/>
      <c r="AU427" s="104"/>
      <c r="AV427" s="104"/>
      <c r="AW427" s="104"/>
      <c r="AX427" s="104"/>
      <c r="AY427" s="104"/>
      <c r="AZ427" s="104"/>
      <c r="BA427" s="104"/>
      <c r="BB427" s="104"/>
      <c r="BC427" s="104"/>
      <c r="BD427" s="104"/>
      <c r="BE427" s="104"/>
      <c r="BF427" s="104"/>
      <c r="BG427" s="104"/>
      <c r="BH427" s="104"/>
      <c r="BI427" s="104"/>
      <c r="BJ427" s="104"/>
      <c r="BK427" s="104"/>
      <c r="BL427" s="104"/>
      <c r="BM427" s="104"/>
      <c r="BN427" s="104"/>
      <c r="BO427" s="104"/>
      <c r="BP427" s="104"/>
      <c r="BQ427" s="104"/>
      <c r="BR427" s="104"/>
      <c r="BS427" s="104"/>
      <c r="BT427" s="104"/>
      <c r="BU427" s="104"/>
      <c r="BV427" s="104"/>
      <c r="BW427" s="104"/>
      <c r="BX427" s="104"/>
      <c r="BY427" s="104"/>
      <c r="BZ427" s="104"/>
      <c r="CA427" s="104"/>
      <c r="CB427" s="104"/>
      <c r="CC427" s="104"/>
      <c r="CD427" s="104"/>
      <c r="CE427" s="104"/>
      <c r="CF427" s="104"/>
      <c r="CG427" s="104"/>
      <c r="CH427" s="104"/>
      <c r="CI427" s="104"/>
      <c r="CJ427" s="104"/>
      <c r="CK427" s="104"/>
      <c r="CL427" s="104"/>
      <c r="CM427" s="104"/>
      <c r="CN427" s="104"/>
      <c r="CO427" s="104"/>
      <c r="CP427" s="104"/>
      <c r="CQ427" s="104"/>
      <c r="CR427" s="104"/>
      <c r="CS427" s="104"/>
      <c r="CT427" s="104"/>
      <c r="CU427" s="104"/>
      <c r="CV427" s="104"/>
      <c r="CW427" s="104"/>
      <c r="CX427" s="104"/>
    </row>
    <row r="428" spans="1:102" x14ac:dyDescent="0.25">
      <c r="I428" s="104"/>
      <c r="J428" s="104"/>
      <c r="K428" s="104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  <c r="Y428" s="104"/>
      <c r="Z428" s="104"/>
      <c r="AA428" s="104"/>
      <c r="AB428" s="104"/>
      <c r="AC428" s="104"/>
      <c r="AD428" s="104"/>
      <c r="AE428" s="104"/>
      <c r="AF428" s="104"/>
      <c r="AG428" s="104"/>
      <c r="AH428" s="104"/>
      <c r="AI428" s="104"/>
      <c r="AJ428" s="104"/>
      <c r="AK428" s="104"/>
      <c r="AL428" s="104"/>
      <c r="AM428" s="104"/>
      <c r="AN428" s="104"/>
      <c r="AO428" s="104"/>
      <c r="AP428" s="104"/>
      <c r="AQ428" s="104"/>
      <c r="AR428" s="104"/>
      <c r="AS428" s="104"/>
      <c r="AT428" s="104"/>
      <c r="AU428" s="104"/>
      <c r="AV428" s="104"/>
      <c r="AW428" s="104"/>
      <c r="AX428" s="104"/>
      <c r="AY428" s="104"/>
      <c r="AZ428" s="104"/>
      <c r="BA428" s="104"/>
      <c r="BB428" s="104"/>
      <c r="BC428" s="104"/>
      <c r="BD428" s="104"/>
      <c r="BE428" s="104"/>
      <c r="BF428" s="104"/>
      <c r="BG428" s="104"/>
      <c r="BH428" s="104"/>
      <c r="BI428" s="104"/>
      <c r="BJ428" s="104"/>
      <c r="BK428" s="104"/>
      <c r="BL428" s="104"/>
      <c r="BM428" s="104"/>
      <c r="BN428" s="104"/>
      <c r="BO428" s="104"/>
      <c r="BP428" s="104"/>
      <c r="BQ428" s="104"/>
      <c r="BR428" s="104"/>
      <c r="BS428" s="104"/>
      <c r="BT428" s="104"/>
      <c r="BU428" s="104"/>
      <c r="BV428" s="104"/>
      <c r="BW428" s="104"/>
      <c r="BX428" s="104"/>
      <c r="BY428" s="104"/>
      <c r="BZ428" s="104"/>
      <c r="CA428" s="104"/>
      <c r="CB428" s="104"/>
      <c r="CC428" s="104"/>
      <c r="CD428" s="104"/>
      <c r="CE428" s="104"/>
      <c r="CF428" s="104"/>
      <c r="CG428" s="104"/>
      <c r="CH428" s="104"/>
      <c r="CI428" s="104"/>
      <c r="CJ428" s="104"/>
      <c r="CK428" s="104"/>
      <c r="CL428" s="104"/>
      <c r="CM428" s="104"/>
      <c r="CN428" s="104"/>
      <c r="CO428" s="104"/>
      <c r="CP428" s="104"/>
      <c r="CQ428" s="104"/>
      <c r="CR428" s="104"/>
      <c r="CS428" s="104"/>
      <c r="CT428" s="104"/>
      <c r="CU428" s="104"/>
      <c r="CV428" s="104"/>
      <c r="CW428" s="104"/>
      <c r="CX428" s="104"/>
    </row>
    <row r="429" spans="1:102" x14ac:dyDescent="0.25">
      <c r="B429" s="3" t="s">
        <v>402</v>
      </c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104"/>
      <c r="AH429" s="104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BN429" s="104"/>
      <c r="BO429" s="104"/>
      <c r="BP429" s="104"/>
      <c r="BQ429" s="104"/>
      <c r="BR429" s="104"/>
      <c r="BS429" s="104"/>
      <c r="BT429" s="104"/>
      <c r="BU429" s="104"/>
      <c r="BV429" s="104"/>
      <c r="BW429" s="104"/>
      <c r="BX429" s="104"/>
      <c r="BY429" s="104"/>
      <c r="BZ429" s="104"/>
      <c r="CA429" s="104"/>
      <c r="CB429" s="104"/>
      <c r="CC429" s="104"/>
      <c r="CD429" s="104"/>
      <c r="CE429" s="104"/>
      <c r="CF429" s="104"/>
      <c r="CG429" s="104"/>
      <c r="CH429" s="104"/>
      <c r="CI429" s="104"/>
      <c r="CJ429" s="104"/>
      <c r="CK429" s="104"/>
      <c r="CL429" s="104"/>
      <c r="CM429" s="104"/>
      <c r="CN429" s="104"/>
      <c r="CO429" s="104"/>
      <c r="CP429" s="104"/>
      <c r="CQ429" s="104"/>
      <c r="CR429" s="104"/>
      <c r="CS429" s="104"/>
      <c r="CT429" s="104"/>
      <c r="CU429" s="104"/>
      <c r="CV429" s="104"/>
      <c r="CW429" s="104"/>
      <c r="CX429" s="104"/>
    </row>
    <row r="430" spans="1:102" x14ac:dyDescent="0.25">
      <c r="B430" s="3" t="s">
        <v>403</v>
      </c>
      <c r="I430" s="104"/>
      <c r="J430" s="104"/>
      <c r="K430" s="104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  <c r="Y430" s="104"/>
      <c r="Z430" s="104"/>
      <c r="AA430" s="104"/>
      <c r="AB430" s="104"/>
      <c r="AC430" s="104"/>
      <c r="AD430" s="104"/>
      <c r="AE430" s="104"/>
      <c r="AF430" s="104"/>
      <c r="AG430" s="104"/>
      <c r="AH430" s="104"/>
      <c r="AI430" s="104"/>
      <c r="AJ430" s="104"/>
      <c r="AK430" s="104"/>
      <c r="AL430" s="104"/>
      <c r="AM430" s="104"/>
      <c r="AN430" s="104"/>
      <c r="AO430" s="104"/>
      <c r="AP430" s="104"/>
      <c r="AQ430" s="104"/>
      <c r="AR430" s="104"/>
      <c r="AS430" s="104"/>
      <c r="AT430" s="104"/>
      <c r="AU430" s="104"/>
      <c r="AV430" s="104"/>
      <c r="AW430" s="104"/>
      <c r="AX430" s="104"/>
      <c r="AY430" s="104"/>
      <c r="AZ430" s="104"/>
      <c r="BA430" s="104"/>
      <c r="BB430" s="104"/>
      <c r="BC430" s="104"/>
      <c r="BD430" s="104"/>
      <c r="BE430" s="104"/>
      <c r="BF430" s="104"/>
      <c r="BG430" s="104"/>
      <c r="BH430" s="104"/>
      <c r="BI430" s="104"/>
      <c r="BJ430" s="104"/>
      <c r="BK430" s="104"/>
      <c r="BL430" s="104"/>
      <c r="BM430" s="104"/>
      <c r="BN430" s="104"/>
      <c r="BO430" s="104"/>
      <c r="BP430" s="104"/>
      <c r="BQ430" s="104"/>
      <c r="BR430" s="104"/>
      <c r="BS430" s="104"/>
      <c r="BT430" s="104"/>
      <c r="BU430" s="104"/>
      <c r="BV430" s="104"/>
      <c r="BW430" s="104"/>
      <c r="BX430" s="104"/>
      <c r="BY430" s="104"/>
      <c r="BZ430" s="104"/>
      <c r="CA430" s="104"/>
      <c r="CB430" s="104"/>
      <c r="CC430" s="104"/>
      <c r="CD430" s="104"/>
      <c r="CE430" s="104"/>
      <c r="CF430" s="104"/>
      <c r="CG430" s="104"/>
      <c r="CH430" s="104"/>
      <c r="CI430" s="104"/>
      <c r="CJ430" s="104"/>
      <c r="CK430" s="104"/>
      <c r="CL430" s="104"/>
      <c r="CM430" s="104"/>
      <c r="CN430" s="104"/>
      <c r="CO430" s="104"/>
      <c r="CP430" s="104"/>
      <c r="CQ430" s="104"/>
      <c r="CR430" s="104"/>
      <c r="CS430" s="104"/>
      <c r="CT430" s="104"/>
      <c r="CU430" s="104"/>
      <c r="CV430" s="104"/>
      <c r="CW430" s="104"/>
      <c r="CX430" s="104"/>
    </row>
    <row r="431" spans="1:102" x14ac:dyDescent="0.25">
      <c r="B431" s="105" t="s">
        <v>433</v>
      </c>
    </row>
    <row r="432" spans="1:102" ht="12.75" customHeight="1" x14ac:dyDescent="0.25">
      <c r="B432" s="106" t="s">
        <v>434</v>
      </c>
    </row>
    <row r="433" spans="2:2" ht="54" customHeight="1" x14ac:dyDescent="0.25">
      <c r="B433" s="144" t="s">
        <v>436</v>
      </c>
    </row>
    <row r="434" spans="2:2" ht="13.5" customHeight="1" x14ac:dyDescent="0.25">
      <c r="B434" s="3" t="s">
        <v>404</v>
      </c>
    </row>
    <row r="435" spans="2:2" x14ac:dyDescent="0.25">
      <c r="B435" s="27" t="s">
        <v>435</v>
      </c>
    </row>
    <row r="436" spans="2:2" x14ac:dyDescent="0.25">
      <c r="B436" s="3"/>
    </row>
    <row r="437" spans="2:2" x14ac:dyDescent="0.25">
      <c r="B437" s="3"/>
    </row>
    <row r="438" spans="2:2" ht="18.75" x14ac:dyDescent="0.3">
      <c r="B438" s="142" t="s">
        <v>431</v>
      </c>
    </row>
    <row r="439" spans="2:2" ht="18.75" x14ac:dyDescent="0.3">
      <c r="B439" s="142" t="s">
        <v>429</v>
      </c>
    </row>
    <row r="440" spans="2:2" ht="18.75" x14ac:dyDescent="0.3">
      <c r="B440" s="142" t="s">
        <v>430</v>
      </c>
    </row>
    <row r="441" spans="2:2" ht="18.75" x14ac:dyDescent="0.3">
      <c r="B441" s="142" t="s">
        <v>432</v>
      </c>
    </row>
    <row r="442" spans="2:2" ht="18.75" x14ac:dyDescent="0.3">
      <c r="B442" s="142"/>
    </row>
    <row r="443" spans="2:2" ht="18.75" x14ac:dyDescent="0.3">
      <c r="B443" s="142"/>
    </row>
    <row r="445" spans="2:2" x14ac:dyDescent="0.25">
      <c r="B445" s="3"/>
    </row>
    <row r="446" spans="2:2" x14ac:dyDescent="0.25">
      <c r="B446" s="3"/>
    </row>
  </sheetData>
  <mergeCells count="37">
    <mergeCell ref="A49:A56"/>
    <mergeCell ref="H49:H56"/>
    <mergeCell ref="H5:H6"/>
    <mergeCell ref="G20:G24"/>
    <mergeCell ref="H20:H24"/>
    <mergeCell ref="G31:G35"/>
    <mergeCell ref="H31:H35"/>
    <mergeCell ref="G40:G44"/>
    <mergeCell ref="H40:H44"/>
    <mergeCell ref="G5:G6"/>
    <mergeCell ref="G49:G56"/>
    <mergeCell ref="D31:D35"/>
    <mergeCell ref="A5:A6"/>
    <mergeCell ref="A20:A24"/>
    <mergeCell ref="A31:A35"/>
    <mergeCell ref="A40:A44"/>
    <mergeCell ref="F5:F6"/>
    <mergeCell ref="F20:F24"/>
    <mergeCell ref="F49:F56"/>
    <mergeCell ref="F40:F44"/>
    <mergeCell ref="F31:F35"/>
    <mergeCell ref="D40:D44"/>
    <mergeCell ref="D49:D56"/>
    <mergeCell ref="C5:C6"/>
    <mergeCell ref="D5:D6"/>
    <mergeCell ref="E5:E6"/>
    <mergeCell ref="E20:E24"/>
    <mergeCell ref="E31:E35"/>
    <mergeCell ref="E40:E44"/>
    <mergeCell ref="E49:E56"/>
    <mergeCell ref="B7:E7"/>
    <mergeCell ref="B5:B6"/>
    <mergeCell ref="C20:C24"/>
    <mergeCell ref="C31:C35"/>
    <mergeCell ref="C40:C44"/>
    <mergeCell ref="C49:C56"/>
    <mergeCell ref="D20:D24"/>
  </mergeCells>
  <pageMargins left="0.7" right="0.7" top="0.75" bottom="0.75" header="0.3" footer="0.3"/>
  <pageSetup paperSize="9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1" sqref="F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2026-06-02T06:20:05Z</dcterms:modified>
</cp:coreProperties>
</file>