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0" yWindow="75" windowWidth="14985" windowHeight="11460"/>
  </bookViews>
  <sheets>
    <sheet name="Лист1" sheetId="8" r:id="rId1"/>
  </sheets>
  <definedNames>
    <definedName name="_Hlk222215261" localSheetId="0">Лист1!$B$9</definedName>
    <definedName name="_xlnm.Print_Area" localSheetId="0">Лист1!$A$1:$N$15</definedName>
  </definedNames>
  <calcPr calcId="145621" refMode="R1C1"/>
</workbook>
</file>

<file path=xl/calcChain.xml><?xml version="1.0" encoding="utf-8"?>
<calcChain xmlns="http://schemas.openxmlformats.org/spreadsheetml/2006/main">
  <c r="L9" i="8" l="1"/>
  <c r="M9" i="8" s="1"/>
  <c r="N9" i="8" s="1"/>
  <c r="N10" i="8" s="1"/>
  <c r="I9" i="8"/>
  <c r="J9" i="8" s="1"/>
  <c r="K9" i="8" s="1"/>
</calcChain>
</file>

<file path=xl/sharedStrings.xml><?xml version="1.0" encoding="utf-8"?>
<sst xmlns="http://schemas.openxmlformats.org/spreadsheetml/2006/main" count="27" uniqueCount="27">
  <si>
    <t>Кол-во</t>
  </si>
  <si>
    <t>Основные характеристики закупаемого товара, работ, услуг</t>
  </si>
  <si>
    <t>Цена за единицу изм.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</si>
  <si>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</si>
  <si>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</si>
  <si>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</si>
  <si>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</si>
  <si>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</si>
  <si>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</si>
  <si>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Однородность совокупности значений выявленных цен, используемых в расчете НМЦК, ЦКЕП</t>
  </si>
  <si>
    <t>НМЦК, ЦКЕП, определяемая методом сопоставимых рыночных цен (анализа рынка)</t>
  </si>
  <si>
    <t>Наименование товара, работ, услуг</t>
  </si>
  <si>
    <t>Ценовая информация** (руб./ед.изм.)</t>
  </si>
  <si>
    <t>ОБОСНОВАНИЕ НАЧАЛЬНОЙ (МАКСИМАЛЬНОЙ) ЦЕНЫ КОНТРАКТА</t>
  </si>
  <si>
    <t>Стоимость, в руб.</t>
  </si>
  <si>
    <t>Начальная (максимальная) цена контракта:</t>
  </si>
  <si>
    <t xml:space="preserve">Источник цены №2 </t>
  </si>
  <si>
    <t xml:space="preserve">Источник цены №3
</t>
  </si>
  <si>
    <t xml:space="preserve">Источник цены №1
</t>
  </si>
  <si>
    <t>Используемый метод определения начальной (максимальной) цены контракта: коммерческие предложения.</t>
  </si>
  <si>
    <t xml:space="preserve">Приложение № 1 </t>
  </si>
  <si>
    <t>Способ закупки: п.4 ст. 93 44 ФЗ</t>
  </si>
  <si>
    <t>шт</t>
  </si>
  <si>
    <t>Тактильные таблички со шрифтом Браиля для фасадных вывесок  30х40 мм</t>
  </si>
  <si>
    <t xml:space="preserve">Предмет закупки: Поставка тактильных табличек со шрифтом Брайля </t>
  </si>
  <si>
    <t>Дата подготовки обоснования начальной (максимальной) цены контракта: 26.05. 2026г.</t>
  </si>
  <si>
    <t xml:space="preserve">Исходя из проведенных исследований, средняя цена на услуги составляет 31 116,65 рублей 
В соответствии с частью 2 статьи 72 Бюджетного кодекса РФ государственные контракты заключаются и оплачиваются в пределах лимитов бюджетных обязательств, в соответствии
с письмом Министерства экономического развития от 19.10.2015 №Д28н-3133, предлагается установить цену государственного контракта исходя из доведенных лимитов бюджетных обязательств, а именно 29000 рублей 00 копеек.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</si>
</sst>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2">
    <xf numFmtId="0" fontId="0" fillId="0" borderId="0" xfId="0"/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" fillId="0" borderId="0" xfId="1" applyFont="1" applyFill="1" applyAlignment="1" applyProtection="1">
      <alignment horizontal="center" vertical="center"/>
      <protection locked="0"/>
    </xf>
    <xf numFmtId="0" fontId="2" fillId="0" borderId="3" xfId="1" applyFont="1" applyFill="1" applyBorder="1" applyAlignment="1">
      <alignment horizontal="center" vertical="center" textRotation="90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0" fontId="2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1266825</xdr:rowOff>
    </xdr:from>
    <xdr:to>
      <xdr:col>11</xdr:col>
      <xdr:colOff>0</xdr:colOff>
      <xdr:row>7</xdr:row>
      <xdr:rowOff>1619250</xdr:rowOff>
    </xdr:to>
    <xdr:pic>
      <xdr:nvPicPr>
        <xdr:cNvPr id="5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5100" y="4391025"/>
          <a:ext cx="6762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723900</xdr:colOff>
      <xdr:row>7</xdr:row>
      <xdr:rowOff>1362075</xdr:rowOff>
    </xdr:to>
    <xdr:pic>
      <xdr:nvPicPr>
        <xdr:cNvPr id="5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67850" y="4048125"/>
          <a:ext cx="704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7</xdr:row>
      <xdr:rowOff>1504950</xdr:rowOff>
    </xdr:from>
    <xdr:to>
      <xdr:col>12</xdr:col>
      <xdr:colOff>28575</xdr:colOff>
      <xdr:row>7</xdr:row>
      <xdr:rowOff>1866900</xdr:rowOff>
    </xdr:to>
    <xdr:pic>
      <xdr:nvPicPr>
        <xdr:cNvPr id="5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49000" y="4629150"/>
          <a:ext cx="1990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428625</xdr:colOff>
      <xdr:row>7</xdr:row>
      <xdr:rowOff>1104900</xdr:rowOff>
    </xdr:from>
    <xdr:to>
      <xdr:col>11</xdr:col>
      <xdr:colOff>581025</xdr:colOff>
      <xdr:row>7</xdr:row>
      <xdr:rowOff>1343025</xdr:rowOff>
    </xdr:to>
    <xdr:pic>
      <xdr:nvPicPr>
        <xdr:cNvPr id="52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00" y="42291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view="pageBreakPreview" zoomScale="80" zoomScaleSheetLayoutView="80" workbookViewId="0">
      <selection activeCell="A13" sqref="A13:J15"/>
    </sheetView>
  </sheetViews>
  <sheetFormatPr defaultRowHeight="12.75" x14ac:dyDescent="0.2"/>
  <cols>
    <col min="1" max="1" width="3.140625" style="3" customWidth="1"/>
    <col min="2" max="2" width="37.85546875" style="3" customWidth="1"/>
    <col min="3" max="3" width="19" style="3" hidden="1" customWidth="1"/>
    <col min="4" max="4" width="12.5703125" style="3" customWidth="1"/>
    <col min="5" max="5" width="9.140625" style="3" customWidth="1"/>
    <col min="6" max="6" width="19" style="3" customWidth="1"/>
    <col min="7" max="7" width="17.28515625" style="3" customWidth="1"/>
    <col min="8" max="8" width="21" style="3" customWidth="1"/>
    <col min="9" max="9" width="14.7109375" style="3" customWidth="1"/>
    <col min="10" max="10" width="12.85546875" style="3" customWidth="1"/>
    <col min="11" max="11" width="10.42578125" style="3" customWidth="1"/>
    <col min="12" max="12" width="30.140625" style="3" customWidth="1"/>
    <col min="13" max="13" width="17" style="3" customWidth="1"/>
    <col min="14" max="14" width="16.7109375" style="3" customWidth="1"/>
    <col min="15" max="16384" width="9.140625" style="3"/>
  </cols>
  <sheetData>
    <row r="1" spans="1:14" ht="54" customHeight="1" x14ac:dyDescent="0.2">
      <c r="F1" s="36" t="s">
        <v>20</v>
      </c>
      <c r="G1" s="36"/>
      <c r="H1" s="36"/>
      <c r="I1" s="36"/>
      <c r="J1" s="36"/>
      <c r="K1" s="36"/>
      <c r="L1" s="36"/>
      <c r="M1" s="36"/>
      <c r="N1" s="36"/>
    </row>
    <row r="2" spans="1:14" s="1" customFormat="1" ht="49.5" customHeight="1" x14ac:dyDescent="0.2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4" customFormat="1" ht="18.75" customHeight="1" x14ac:dyDescent="0.2">
      <c r="A3" s="37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2"/>
    </row>
    <row r="4" spans="1:14" s="4" customFormat="1" ht="21.75" customHeight="1" x14ac:dyDescent="0.2">
      <c r="A4" s="37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5" customFormat="1" ht="27.75" customHeight="1" x14ac:dyDescent="0.2">
      <c r="A5" s="39" t="s">
        <v>25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4" s="5" customFormat="1" ht="35.25" customHeight="1" x14ac:dyDescent="0.2">
      <c r="A6" s="39" t="s">
        <v>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4" ht="39" customHeight="1" x14ac:dyDescent="0.2">
      <c r="A7" s="28" t="s">
        <v>8</v>
      </c>
      <c r="B7" s="28" t="s">
        <v>11</v>
      </c>
      <c r="C7" s="29" t="s">
        <v>1</v>
      </c>
      <c r="D7" s="29" t="s">
        <v>7</v>
      </c>
      <c r="E7" s="29" t="s">
        <v>0</v>
      </c>
      <c r="F7" s="23" t="s">
        <v>12</v>
      </c>
      <c r="G7" s="31"/>
      <c r="H7" s="31"/>
      <c r="I7" s="21" t="s">
        <v>9</v>
      </c>
      <c r="J7" s="21"/>
      <c r="K7" s="21"/>
      <c r="L7" s="22" t="s">
        <v>10</v>
      </c>
      <c r="M7" s="23"/>
      <c r="N7" s="24" t="s">
        <v>14</v>
      </c>
    </row>
    <row r="8" spans="1:14" ht="161.25" customHeight="1" x14ac:dyDescent="0.2">
      <c r="A8" s="29"/>
      <c r="B8" s="29"/>
      <c r="C8" s="30"/>
      <c r="D8" s="30"/>
      <c r="E8" s="30"/>
      <c r="F8" s="8" t="s">
        <v>18</v>
      </c>
      <c r="G8" s="8" t="s">
        <v>16</v>
      </c>
      <c r="H8" s="8" t="s">
        <v>17</v>
      </c>
      <c r="I8" s="9" t="s">
        <v>6</v>
      </c>
      <c r="J8" s="9" t="s">
        <v>5</v>
      </c>
      <c r="K8" s="10" t="s">
        <v>4</v>
      </c>
      <c r="L8" s="11" t="s">
        <v>3</v>
      </c>
      <c r="M8" s="12" t="s">
        <v>2</v>
      </c>
      <c r="N8" s="25"/>
    </row>
    <row r="9" spans="1:14" ht="45.75" customHeight="1" x14ac:dyDescent="0.25">
      <c r="A9" s="15">
        <v>1</v>
      </c>
      <c r="B9" s="16" t="s">
        <v>23</v>
      </c>
      <c r="C9" s="14"/>
      <c r="D9" s="14" t="s">
        <v>22</v>
      </c>
      <c r="E9" s="18">
        <v>5</v>
      </c>
      <c r="F9" s="14">
        <v>6370</v>
      </c>
      <c r="G9" s="14">
        <v>6500</v>
      </c>
      <c r="H9" s="14">
        <v>5800</v>
      </c>
      <c r="I9" s="14">
        <f>AVERAGE(F9:H9)</f>
        <v>6223.333333333333</v>
      </c>
      <c r="J9" s="14">
        <f>SQRT(((SUM((POWER(H9-I9,2)),(POWER(G9-I9,2)),(POWER(F9-I9,2)))/(COLUMNS(F9:H9)-1))))</f>
        <v>372.33497463081994</v>
      </c>
      <c r="K9" s="14">
        <f>J9/I9*100</f>
        <v>5.9828865768208885</v>
      </c>
      <c r="L9" s="14">
        <f>((E9/3)*(SUM(F9:H9)))</f>
        <v>31116.666666666668</v>
      </c>
      <c r="M9" s="14">
        <f>ROUND((L9/E9),2)</f>
        <v>6223.33</v>
      </c>
      <c r="N9" s="14">
        <f>M9*E9</f>
        <v>31116.65</v>
      </c>
    </row>
    <row r="10" spans="1:14" ht="42" customHeight="1" x14ac:dyDescent="0.2">
      <c r="A10" s="33" t="s">
        <v>15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17">
        <f>N9</f>
        <v>31116.65</v>
      </c>
    </row>
    <row r="11" spans="1:14" ht="79.5" customHeight="1" x14ac:dyDescent="0.2">
      <c r="A11" s="32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32.25" customHeight="1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6"/>
    </row>
    <row r="13" spans="1:14" ht="15.75" customHeight="1" x14ac:dyDescent="0.2">
      <c r="A13" s="19"/>
      <c r="B13" s="20"/>
      <c r="C13" s="20"/>
      <c r="D13" s="20"/>
      <c r="E13" s="20"/>
      <c r="F13" s="20"/>
      <c r="G13" s="20"/>
      <c r="H13" s="20"/>
      <c r="I13" s="20"/>
      <c r="J13" s="20"/>
    </row>
    <row r="14" spans="1:14" s="7" customFormat="1" ht="15.75" customHeigh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4" s="7" customFormat="1" ht="1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8" spans="14:14" x14ac:dyDescent="0.2">
      <c r="N18" s="13"/>
    </row>
  </sheetData>
  <mergeCells count="19">
    <mergeCell ref="F1:N1"/>
    <mergeCell ref="A3:L3"/>
    <mergeCell ref="A5:M5"/>
    <mergeCell ref="A6:M6"/>
    <mergeCell ref="A2:N2"/>
    <mergeCell ref="A4:N4"/>
    <mergeCell ref="A13:J15"/>
    <mergeCell ref="I7:K7"/>
    <mergeCell ref="L7:M7"/>
    <mergeCell ref="N7:N8"/>
    <mergeCell ref="A12:L12"/>
    <mergeCell ref="A7:A8"/>
    <mergeCell ref="B7:B8"/>
    <mergeCell ref="C7:C8"/>
    <mergeCell ref="D7:D8"/>
    <mergeCell ref="E7:E8"/>
    <mergeCell ref="F7:H7"/>
    <mergeCell ref="A11:N11"/>
    <mergeCell ref="A10:M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Лист1!_Hlk222215261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эл.очередь</cp:lastModifiedBy>
  <cp:lastPrinted>2026-05-26T09:54:43Z</cp:lastPrinted>
  <dcterms:created xsi:type="dcterms:W3CDTF">2011-05-04T10:33:42Z</dcterms:created>
  <dcterms:modified xsi:type="dcterms:W3CDTF">2026-05-26T09:54:57Z</dcterms:modified>
</cp:coreProperties>
</file>