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Консультант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F6" i="2" l="1"/>
  <c r="H6" i="2"/>
  <c r="G6" i="2"/>
  <c r="J6" i="2" l="1"/>
  <c r="M6" i="2" s="1"/>
  <c r="K6" i="2"/>
  <c r="K7" i="2"/>
  <c r="J7" i="2"/>
  <c r="M7" i="2" s="1"/>
  <c r="B2" i="2"/>
  <c r="A2" i="2"/>
  <c r="N1" i="2"/>
  <c r="L6" i="2" l="1"/>
  <c r="L7" i="2"/>
  <c r="K12" i="1"/>
  <c r="J12" i="1"/>
  <c r="K11" i="1"/>
  <c r="J11" i="1"/>
  <c r="N1" i="1"/>
  <c r="M5" i="2" l="1"/>
  <c r="L11" i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<sst xmlns="http://schemas.openxmlformats.org/spreadsheetml/2006/main" count="50" uniqueCount="28">
  <si>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</si>
  <si>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</si>
  <si>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</si>
  <si>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</si>
  <si>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</si>
  <si>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</si>
  <si>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</si>
  <si>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</si>
  <si>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</si>
  <si>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</si>
  <si>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</si>
  <si>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</si>
  <si>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</si>
  <si>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</si>
  <si>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</si>
  <si>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</si>
  <si>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</si>
  <si>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</si>
  <si>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</si>
  <si>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</si>
  <si>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</si>
  <si>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</si>
  <si>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</si>
  <si>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</si>
  <si>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</si>
  <si>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</si>
  <si>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усл.ед.</t>
  </si>
  <si>
    <t>Справочная Правовая Система КонсультантПлюс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</si>
</sst>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38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46" t="s">
        <v>22</v>
      </c>
      <c r="K4" s="7" t="s">
        <v>7</v>
      </c>
      <c r="L4" s="7" t="s">
        <v>16</v>
      </c>
      <c r="M4" s="46" t="s">
        <v>23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SUM(M6:M7)</f>
        <v>109499.88</v>
      </c>
      <c r="N5" s="31"/>
      <c r="O5" s="28"/>
      <c r="P5" s="28"/>
      <c r="Q5" s="28"/>
      <c r="R5" s="28"/>
      <c r="S5" s="28"/>
      <c r="T5" s="28"/>
      <c r="U5" s="28"/>
    </row>
    <row r="6" spans="1:21" ht="38.25" x14ac:dyDescent="0.25">
      <c r="A6" s="13">
        <v>1</v>
      </c>
      <c r="B6" s="44" t="s">
        <v>27</v>
      </c>
      <c r="C6" s="21" t="s">
        <v>21</v>
      </c>
      <c r="D6" s="45" t="s">
        <v>26</v>
      </c>
      <c r="E6" s="45">
        <v>1</v>
      </c>
      <c r="F6" s="43">
        <f>111391+300</f>
        <v>111691</v>
      </c>
      <c r="G6" s="36">
        <f>109207.08+292.8</f>
        <v>109499.88</v>
      </c>
      <c r="H6" s="37">
        <f>113575.44+320</f>
        <v>113895.44</v>
      </c>
      <c r="I6" s="15"/>
      <c r="J6" s="16">
        <f>G6</f>
        <v>109499.88</v>
      </c>
      <c r="K6" s="17">
        <f>IFERROR(STDEV($F6:I6),"")</f>
        <v>2197.7833636643977</v>
      </c>
      <c r="L6" s="17">
        <f t="shared" ref="L6" si="0">IF(J6&lt;&gt;"", K6/J6*100,"")</f>
        <v>2.0071102942436081</v>
      </c>
      <c r="M6" s="32">
        <f>IFERROR(ROUND(J6*$E6,2),"")</f>
        <v>109499.88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1">IF(J7&lt;&gt;"", K7/J7*100,"")</f>
        <v/>
      </c>
      <c r="M7" s="32" t="str">
        <f t="shared" ref="M7" si="2">IFERROR(ROUND(J7*$E7,2),"")</f>
        <v/>
      </c>
    </row>
    <row r="8" spans="1:21" ht="15.75" x14ac:dyDescent="0.25">
      <c r="A8" s="47" t="s">
        <v>24</v>
      </c>
      <c r="B8" s="48" t="s">
        <v>25</v>
      </c>
      <c r="L8" s="9"/>
    </row>
    <row r="9" spans="1:21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2026-07-29T06:23:23Z</cp:lastPrinted>
  <dcterms:created xsi:type="dcterms:W3CDTF">2016-06-21T08:42:38Z</dcterms:created>
  <dcterms:modified xsi:type="dcterms:W3CDTF">2026-07-30T05:54:24Z</dcterms:modified>
</cp:coreProperties>
</file>