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1" l="1"/>
  <c r="AF12" i="1"/>
</calcChain>
</file>

<file path=xl/sharedStrings.xml><?xml version="1.0" encoding="utf-8"?>
<sst xmlns="http://schemas.openxmlformats.org/spreadsheetml/2006/main" count="109" uniqueCount="72">
  <si>
    <t xml:space="preserve"> 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</si>
  <si>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</si>
  <si>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</si>
  <si>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</si>
  <si>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r>
      <rPr>
        <sz val="11"/>
        <rFont val="Times New Roman"/>
        <family val="1"/>
        <charset val="204"/>
      </rPr>
      <t>Расчет НМЦК по формуле:  НМЦК =</t>
    </r>
    <r>
      <rPr>
        <sz val="15"/>
        <rFont val="Times New Roman"/>
        <family val="1"/>
        <charset val="204"/>
      </rPr>
      <t xml:space="preserve"> Σⁿ</t>
    </r>
    <r>
      <rPr>
        <sz val="7"/>
        <rFont val="Times New Roman"/>
        <family val="1"/>
        <charset val="204"/>
      </rPr>
      <t>i=1</t>
    </r>
    <r>
      <rPr>
        <sz val="11"/>
        <rFont val="Times New Roman"/>
        <family val="1"/>
        <charset val="204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</si>
  <si>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</si>
  <si>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</si>
  <si>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</si>
  <si>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</si>
  <si>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</si>
  <si>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</si>
  <si>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</si>
  <si>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</si>
  <si>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</si>
  <si>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</si>
  <si>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</si>
  <si>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</si>
  <si>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</si>
  <si>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</si>
  <si>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</si>
  <si>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</si>
  <si>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</si>
  <si>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</si>
  <si>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</si>
  <si>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</si>
  <si>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</si>
  <si>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</si>
  <si>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</si>
  <si>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</si>
  <si>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Начальная цена единицы МИ, 
без НДС   (руб.)</t>
  </si>
  <si>
    <t>НДС, %</t>
  </si>
  <si>
    <t>Начальная цена единицы МИ, 
с НДС   (руб.)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</si>
  <si>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</si>
  <si>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</si>
  <si>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</si>
  <si>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</si>
  <si>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</si>
  <si>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</si>
  <si>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</si>
  <si>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</si>
  <si>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</si>
  <si>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</si>
  <si>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</si>
  <si>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</si>
  <si>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</si>
  <si>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</si>
  <si>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</si>
  <si>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</si>
  <si>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</si>
  <si>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</si>
  <si>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</si>
  <si>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</si>
  <si>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4 326,67 
Контракт в ЕИС №2222200664925000095</t>
  </si>
  <si>
    <t>4 339,00 
Контракт в ЕИС №2780100136925000390</t>
  </si>
  <si>
    <t xml:space="preserve">4 270,49 </t>
  </si>
  <si>
    <t xml:space="preserve"> 26.60.12.119</t>
  </si>
  <si>
    <t>D-димер ИВД, набор, иммуноферментный анализ (ИФА)</t>
  </si>
  <si>
    <t>набор</t>
  </si>
  <si>
    <t>15 912,00 
Контракт в ЕИС №2850400075925000080</t>
  </si>
  <si>
    <t>17 270,76 
Контракт в ЕИС №3384400317025000086</t>
  </si>
  <si>
    <t xml:space="preserve">15 418,50 </t>
  </si>
  <si>
    <t>21.20.23.110-00007603</t>
  </si>
  <si>
    <t>РАСЧЕТ НМЦК ДЛЯ МЕД. ИЗДЕЛИЙ</t>
  </si>
  <si>
    <t>На основании проведенных расчетов НМЦК составляет: 58 998,50 рублей.</t>
  </si>
  <si>
    <t>Характеристики объекта закупки указаны в описании объекта закупки</t>
  </si>
  <si>
    <t>Источник ценовой информации №1
Контракт в ЕИС</t>
  </si>
  <si>
    <t>Источник ценовой информации №2
Контракт в ЕИС</t>
  </si>
  <si>
    <t>Источник ценовой информации №3
Коммерческие предложения 
Вх. №331/2026 от 25.05.2026г.
Вх. №332/2026 от 25.05.2026</t>
  </si>
  <si>
    <t>Обоснование начальной (максимальной) цены контракта
на поставку реагентов и расходных материалов для нужд клинико-диагностической лаборатории Клиник ФГБОУ ВО ИГМУ МЗ РФ в 2026 году</t>
  </si>
  <si>
    <t>упаковка</t>
  </si>
  <si>
    <t>Калибровочные тест -полоски для калибровки осадка мочи, совместимые с Автоматическим анализатором мочи Сobas u 601, имеющимся у Заказчика.</t>
  </si>
  <si>
    <t>Дата обоснования: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</si>
</sst>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2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/>
    <xf numFmtId="0" fontId="3" fillId="0" borderId="0" xfId="0" applyFont="1" applyAlignment="1">
      <alignment wrapText="1"/>
    </xf>
    <xf numFmtId="2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right" vertical="center" wrapText="1"/>
    </xf>
    <xf numFmtId="0" fontId="16" fillId="4" borderId="8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88266</xdr:colOff>
      <xdr:row>10</xdr:row>
      <xdr:rowOff>1</xdr:rowOff>
    </xdr:from>
    <xdr:to>
      <xdr:col>27</xdr:col>
      <xdr:colOff>1409700</xdr:colOff>
      <xdr:row>10</xdr:row>
      <xdr:rowOff>348151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6741" y="4933951"/>
          <a:ext cx="1321434" cy="3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38100</xdr:colOff>
      <xdr:row>9</xdr:row>
      <xdr:rowOff>322580</xdr:rowOff>
    </xdr:from>
    <xdr:to>
      <xdr:col>26</xdr:col>
      <xdr:colOff>1361465</xdr:colOff>
      <xdr:row>9</xdr:row>
      <xdr:rowOff>723900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885055"/>
          <a:ext cx="132336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contract/contractCard/common-info.html?reestrNumber=2850400075925000080" TargetMode="External"/><Relationship Id="rId2" Type="http://schemas.openxmlformats.org/officeDocument/2006/relationships/hyperlink" Target="http://zakupki.gov.ru/epz/contract/contractCard/common-info.html?reestrNumber=2780100136925000390" TargetMode="External"/><Relationship Id="rId1" Type="http://schemas.openxmlformats.org/officeDocument/2006/relationships/hyperlink" Target="http://zakupki.gov.ru/epz/contract/contractCard/common-info.html?reestrNumber=2222200664925000095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338440031702500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"/>
  <sheetViews>
    <sheetView tabSelected="1" view="pageBreakPreview" topLeftCell="A7" zoomScale="85" zoomScaleNormal="100" zoomScaleSheetLayoutView="85" workbookViewId="0">
      <selection activeCell="AE16" sqref="AE16"/>
    </sheetView>
  </sheetViews>
  <sheetFormatPr defaultColWidth="11.5703125" defaultRowHeight="15" x14ac:dyDescent="0.25"/>
  <cols>
    <col min="1" max="1" width="7.85546875" style="4" customWidth="1"/>
    <col min="2" max="2" width="29.28515625" style="4" customWidth="1"/>
    <col min="3" max="3" width="20.42578125" style="4" customWidth="1"/>
    <col min="4" max="4" width="14.5703125" style="4" customWidth="1"/>
    <col min="5" max="5" width="11.85546875" style="4" customWidth="1"/>
    <col min="6" max="6" width="10.42578125" style="7" customWidth="1"/>
    <col min="7" max="7" width="26.42578125" style="7" customWidth="1"/>
    <col min="8" max="8" width="25.85546875" style="7" customWidth="1"/>
    <col min="9" max="9" width="32" style="7" customWidth="1"/>
    <col min="10" max="26" width="22" style="7" hidden="1" customWidth="1"/>
    <col min="27" max="27" width="21.85546875" style="7" customWidth="1"/>
    <col min="28" max="28" width="22.140625" style="7" customWidth="1"/>
    <col min="29" max="29" width="16.42578125" style="7" customWidth="1"/>
    <col min="30" max="30" width="8.7109375" style="7" customWidth="1"/>
    <col min="31" max="31" width="18.28515625" style="7" customWidth="1"/>
    <col min="32" max="32" width="14" style="4" customWidth="1"/>
    <col min="33" max="33" width="18.42578125" style="4" customWidth="1"/>
    <col min="34" max="66" width="9.140625" style="4" customWidth="1"/>
    <col min="67" max="16384" width="11.5703125" style="4"/>
  </cols>
  <sheetData>
    <row r="1" spans="1:34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</row>
    <row r="2" spans="1:34" ht="15" customHeight="1" x14ac:dyDescent="0.25">
      <c r="A2" s="1"/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3"/>
      <c r="AG2" s="3"/>
    </row>
    <row r="3" spans="1:34" ht="59.25" customHeight="1" x14ac:dyDescent="0.3">
      <c r="A3" s="33" t="s">
        <v>68</v>
      </c>
      <c r="B3" s="34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/>
      <c r="AB3" s="34"/>
      <c r="AC3" s="34"/>
      <c r="AD3" s="34"/>
      <c r="AE3" s="34"/>
      <c r="AF3" s="34"/>
      <c r="AG3" s="3"/>
    </row>
    <row r="4" spans="1:34" ht="15" customHeight="1" x14ac:dyDescent="0.25">
      <c r="A4" s="1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3"/>
    </row>
    <row r="5" spans="1:34" x14ac:dyDescent="0.25">
      <c r="A5" s="1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3"/>
    </row>
    <row r="6" spans="1:34" ht="27" customHeight="1" x14ac:dyDescent="0.25">
      <c r="A6" s="36" t="s">
        <v>1</v>
      </c>
      <c r="B6" s="36"/>
      <c r="C6" s="37" t="s">
        <v>64</v>
      </c>
      <c r="D6" s="38"/>
      <c r="E6" s="38"/>
      <c r="F6" s="38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  <c r="AB6" s="38"/>
      <c r="AC6" s="38"/>
      <c r="AD6" s="38"/>
      <c r="AE6" s="40"/>
      <c r="AF6" s="41"/>
      <c r="AG6" s="3"/>
    </row>
    <row r="7" spans="1:34" ht="45" customHeight="1" x14ac:dyDescent="0.25">
      <c r="A7" s="42" t="s">
        <v>2</v>
      </c>
      <c r="B7" s="42"/>
      <c r="C7" s="37" t="s">
        <v>3</v>
      </c>
      <c r="D7" s="38"/>
      <c r="E7" s="38"/>
      <c r="F7" s="38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8"/>
      <c r="AB7" s="38"/>
      <c r="AC7" s="38"/>
      <c r="AD7" s="38"/>
      <c r="AE7" s="40"/>
      <c r="AF7" s="41"/>
      <c r="AG7" s="3"/>
    </row>
    <row r="8" spans="1:34" ht="28.5" customHeight="1" x14ac:dyDescent="0.25">
      <c r="A8" s="43" t="s">
        <v>62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5"/>
      <c r="AG8" s="3"/>
    </row>
    <row r="9" spans="1:34" ht="123.75" customHeight="1" x14ac:dyDescent="0.25">
      <c r="A9" s="30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  <c r="AG9" s="3"/>
    </row>
    <row r="10" spans="1:34" ht="74.25" customHeight="1" x14ac:dyDescent="0.25">
      <c r="A10" s="47" t="s">
        <v>5</v>
      </c>
      <c r="B10" s="58" t="s">
        <v>6</v>
      </c>
      <c r="C10" s="48"/>
      <c r="D10" s="51" t="s">
        <v>7</v>
      </c>
      <c r="E10" s="47" t="s">
        <v>8</v>
      </c>
      <c r="F10" s="53" t="s">
        <v>9</v>
      </c>
      <c r="G10" s="17" t="s">
        <v>65</v>
      </c>
      <c r="H10" s="17" t="s">
        <v>66</v>
      </c>
      <c r="I10" s="17" t="s">
        <v>67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7" t="s">
        <v>15</v>
      </c>
      <c r="P10" s="17" t="s">
        <v>16</v>
      </c>
      <c r="Q10" s="17" t="s">
        <v>17</v>
      </c>
      <c r="R10" s="17" t="s">
        <v>18</v>
      </c>
      <c r="S10" s="17" t="s">
        <v>19</v>
      </c>
      <c r="T10" s="17" t="s">
        <v>20</v>
      </c>
      <c r="U10" s="17" t="s">
        <v>21</v>
      </c>
      <c r="V10" s="17" t="s">
        <v>22</v>
      </c>
      <c r="W10" s="17" t="s">
        <v>23</v>
      </c>
      <c r="X10" s="17" t="s">
        <v>24</v>
      </c>
      <c r="Y10" s="17" t="s">
        <v>25</v>
      </c>
      <c r="Z10" s="17" t="s">
        <v>26</v>
      </c>
      <c r="AA10" s="54" t="s">
        <v>27</v>
      </c>
      <c r="AB10" s="54" t="s">
        <v>28</v>
      </c>
      <c r="AC10" s="53" t="s">
        <v>29</v>
      </c>
      <c r="AD10" s="55" t="s">
        <v>30</v>
      </c>
      <c r="AE10" s="56" t="s">
        <v>31</v>
      </c>
      <c r="AF10" s="46" t="s">
        <v>32</v>
      </c>
      <c r="AG10" s="3"/>
    </row>
    <row r="11" spans="1:34" ht="37.5" customHeight="1" x14ac:dyDescent="0.25">
      <c r="A11" s="47"/>
      <c r="B11" s="49"/>
      <c r="C11" s="50"/>
      <c r="D11" s="51"/>
      <c r="E11" s="52"/>
      <c r="F11" s="53"/>
      <c r="G11" s="17" t="s">
        <v>33</v>
      </c>
      <c r="H11" s="17" t="s">
        <v>33</v>
      </c>
      <c r="I11" s="17" t="s">
        <v>33</v>
      </c>
      <c r="J11" s="17" t="s">
        <v>33</v>
      </c>
      <c r="K11" s="17" t="s">
        <v>33</v>
      </c>
      <c r="L11" s="17" t="s">
        <v>33</v>
      </c>
      <c r="M11" s="17" t="s">
        <v>33</v>
      </c>
      <c r="N11" s="17" t="s">
        <v>33</v>
      </c>
      <c r="O11" s="17" t="s">
        <v>33</v>
      </c>
      <c r="P11" s="17" t="s">
        <v>33</v>
      </c>
      <c r="Q11" s="17" t="s">
        <v>33</v>
      </c>
      <c r="R11" s="17" t="s">
        <v>33</v>
      </c>
      <c r="S11" s="17" t="s">
        <v>33</v>
      </c>
      <c r="T11" s="17" t="s">
        <v>33</v>
      </c>
      <c r="U11" s="17" t="s">
        <v>33</v>
      </c>
      <c r="V11" s="17" t="s">
        <v>33</v>
      </c>
      <c r="W11" s="17" t="s">
        <v>33</v>
      </c>
      <c r="X11" s="17" t="s">
        <v>33</v>
      </c>
      <c r="Y11" s="17" t="s">
        <v>33</v>
      </c>
      <c r="Z11" s="17" t="s">
        <v>33</v>
      </c>
      <c r="AA11" s="54"/>
      <c r="AB11" s="54"/>
      <c r="AC11" s="53"/>
      <c r="AD11" s="55"/>
      <c r="AE11" s="56"/>
      <c r="AF11" s="46"/>
      <c r="AG11" s="3"/>
    </row>
    <row r="12" spans="1:34" ht="46.5" customHeight="1" x14ac:dyDescent="0.25">
      <c r="A12" s="59">
        <v>1</v>
      </c>
      <c r="B12" s="21" t="s">
        <v>56</v>
      </c>
      <c r="C12" s="22"/>
      <c r="D12" s="19" t="s">
        <v>61</v>
      </c>
      <c r="E12" s="17" t="s">
        <v>57</v>
      </c>
      <c r="F12" s="17">
        <v>3</v>
      </c>
      <c r="G12" s="18" t="s">
        <v>58</v>
      </c>
      <c r="H12" s="18" t="s">
        <v>59</v>
      </c>
      <c r="I12" s="17" t="s">
        <v>60</v>
      </c>
      <c r="J12" s="17" t="s">
        <v>34</v>
      </c>
      <c r="K12" s="17" t="s">
        <v>35</v>
      </c>
      <c r="L12" s="17" t="s">
        <v>36</v>
      </c>
      <c r="M12" s="17" t="s">
        <v>37</v>
      </c>
      <c r="N12" s="17" t="s">
        <v>38</v>
      </c>
      <c r="O12" s="17" t="s">
        <v>39</v>
      </c>
      <c r="P12" s="17" t="s">
        <v>40</v>
      </c>
      <c r="Q12" s="17" t="s">
        <v>41</v>
      </c>
      <c r="R12" s="17" t="s">
        <v>42</v>
      </c>
      <c r="S12" s="17" t="s">
        <v>43</v>
      </c>
      <c r="T12" s="17" t="s">
        <v>44</v>
      </c>
      <c r="U12" s="17" t="s">
        <v>45</v>
      </c>
      <c r="V12" s="17" t="s">
        <v>46</v>
      </c>
      <c r="W12" s="17" t="s">
        <v>47</v>
      </c>
      <c r="X12" s="17" t="s">
        <v>48</v>
      </c>
      <c r="Y12" s="17" t="s">
        <v>49</v>
      </c>
      <c r="Z12" s="17" t="s">
        <v>50</v>
      </c>
      <c r="AA12" s="17">
        <v>959.22</v>
      </c>
      <c r="AB12" s="17">
        <v>5.92</v>
      </c>
      <c r="AC12" s="17">
        <v>16282.83</v>
      </c>
      <c r="AD12" s="17">
        <v>10</v>
      </c>
      <c r="AE12" s="20">
        <v>17911.11</v>
      </c>
      <c r="AF12" s="20">
        <f>17911.11*3</f>
        <v>53733.33</v>
      </c>
      <c r="AG12" s="3"/>
    </row>
    <row r="13" spans="1:34" ht="51" customHeight="1" x14ac:dyDescent="0.25">
      <c r="A13" s="59">
        <v>2</v>
      </c>
      <c r="B13" s="43" t="s">
        <v>70</v>
      </c>
      <c r="C13" s="22"/>
      <c r="D13" s="19" t="s">
        <v>55</v>
      </c>
      <c r="E13" s="57" t="s">
        <v>69</v>
      </c>
      <c r="F13" s="17">
        <v>1</v>
      </c>
      <c r="G13" s="18" t="s">
        <v>52</v>
      </c>
      <c r="H13" s="18" t="s">
        <v>53</v>
      </c>
      <c r="I13" s="17" t="s">
        <v>54</v>
      </c>
      <c r="J13" s="17" t="s">
        <v>34</v>
      </c>
      <c r="K13" s="17" t="s">
        <v>35</v>
      </c>
      <c r="L13" s="17" t="s">
        <v>36</v>
      </c>
      <c r="M13" s="17" t="s">
        <v>37</v>
      </c>
      <c r="N13" s="17" t="s">
        <v>38</v>
      </c>
      <c r="O13" s="17" t="s">
        <v>39</v>
      </c>
      <c r="P13" s="17" t="s">
        <v>40</v>
      </c>
      <c r="Q13" s="17" t="s">
        <v>41</v>
      </c>
      <c r="R13" s="17" t="s">
        <v>42</v>
      </c>
      <c r="S13" s="17" t="s">
        <v>43</v>
      </c>
      <c r="T13" s="17" t="s">
        <v>44</v>
      </c>
      <c r="U13" s="17" t="s">
        <v>45</v>
      </c>
      <c r="V13" s="17" t="s">
        <v>46</v>
      </c>
      <c r="W13" s="17" t="s">
        <v>47</v>
      </c>
      <c r="X13" s="17" t="s">
        <v>48</v>
      </c>
      <c r="Y13" s="17" t="s">
        <v>49</v>
      </c>
      <c r="Z13" s="17" t="s">
        <v>50</v>
      </c>
      <c r="AA13" s="17">
        <v>36.520000000000003</v>
      </c>
      <c r="AB13" s="17">
        <v>0.85</v>
      </c>
      <c r="AC13" s="17">
        <v>4315.71</v>
      </c>
      <c r="AD13" s="17">
        <v>22</v>
      </c>
      <c r="AE13" s="20">
        <v>5265.17</v>
      </c>
      <c r="AF13" s="20">
        <f>5265.17*1</f>
        <v>5265.17</v>
      </c>
      <c r="AG13" s="6"/>
      <c r="AH13" s="7"/>
    </row>
    <row r="14" spans="1:34" x14ac:dyDescent="0.25">
      <c r="A14" s="60" t="s">
        <v>51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1"/>
      <c r="AF14" s="20">
        <v>58998.5</v>
      </c>
      <c r="AG14" s="3"/>
    </row>
    <row r="15" spans="1:34" x14ac:dyDescent="0.25">
      <c r="A15" s="24" t="s">
        <v>63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6"/>
      <c r="AG15" s="3"/>
    </row>
    <row r="16" spans="1:34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8"/>
      <c r="AE16" s="8"/>
      <c r="AF16" s="3"/>
      <c r="AG16" s="3"/>
    </row>
    <row r="17" spans="1:33" x14ac:dyDescent="0.25">
      <c r="A17" s="28" t="s">
        <v>71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9"/>
      <c r="AE17" s="9"/>
      <c r="AF17" s="3"/>
      <c r="AG17" s="3"/>
    </row>
    <row r="18" spans="1:33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9"/>
      <c r="AF18" s="3"/>
      <c r="AG18" s="3"/>
    </row>
    <row r="19" spans="1:33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9"/>
      <c r="AF19" s="3"/>
      <c r="AG19" s="3"/>
    </row>
    <row r="20" spans="1:33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"/>
    </row>
    <row r="21" spans="1:33" x14ac:dyDescent="0.25">
      <c r="A21" s="1"/>
      <c r="B21" s="1"/>
      <c r="C21" s="1"/>
      <c r="D21" s="1"/>
      <c r="E21" s="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5"/>
      <c r="AD21" s="16"/>
      <c r="AE21" s="10"/>
      <c r="AF21" s="3"/>
      <c r="AG21" s="3"/>
    </row>
    <row r="22" spans="1:33" ht="15.75" x14ac:dyDescent="0.25">
      <c r="A22" s="8"/>
      <c r="B22" s="8"/>
      <c r="C22" s="8"/>
      <c r="D22" s="8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6"/>
      <c r="AB22" s="6"/>
      <c r="AC22" s="6"/>
      <c r="AD22" s="6"/>
      <c r="AE22" s="6"/>
      <c r="AF22" s="3"/>
      <c r="AG22" s="3"/>
    </row>
    <row r="23" spans="1:33" ht="15.75" x14ac:dyDescent="0.25">
      <c r="A23" s="13" t="s">
        <v>0</v>
      </c>
      <c r="B23" s="3"/>
      <c r="C23" s="3"/>
      <c r="D23" s="3"/>
      <c r="E23" s="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3"/>
      <c r="AG23" s="3"/>
    </row>
    <row r="24" spans="1:33" x14ac:dyDescent="0.25">
      <c r="A24" s="3"/>
      <c r="B24" s="3"/>
      <c r="C24" s="3"/>
      <c r="D24" s="3"/>
      <c r="E24" s="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3"/>
      <c r="AG24" s="3"/>
    </row>
    <row r="25" spans="1:33" x14ac:dyDescent="0.25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3"/>
      <c r="AG25" s="3"/>
    </row>
    <row r="26" spans="1:33" x14ac:dyDescent="0.25">
      <c r="A26" s="3"/>
      <c r="B26" s="14"/>
      <c r="C26" s="3"/>
      <c r="D26" s="3"/>
      <c r="E26" s="3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3"/>
      <c r="AG26" s="3"/>
    </row>
  </sheetData>
  <mergeCells count="27">
    <mergeCell ref="AC10:AC11"/>
    <mergeCell ref="AD10:AD11"/>
    <mergeCell ref="AE10:AE11"/>
    <mergeCell ref="B13:C13"/>
    <mergeCell ref="B12:C12"/>
    <mergeCell ref="A20:AF20"/>
    <mergeCell ref="A9:AF9"/>
    <mergeCell ref="A3:AF3"/>
    <mergeCell ref="A6:B6"/>
    <mergeCell ref="C6:AF6"/>
    <mergeCell ref="A7:B7"/>
    <mergeCell ref="C7:AF7"/>
    <mergeCell ref="A8:AF8"/>
    <mergeCell ref="AF10:AF11"/>
    <mergeCell ref="A10:A11"/>
    <mergeCell ref="B10:C11"/>
    <mergeCell ref="D10:D11"/>
    <mergeCell ref="E10:E11"/>
    <mergeCell ref="F10:F11"/>
    <mergeCell ref="AA10:AA11"/>
    <mergeCell ref="AB10:AB11"/>
    <mergeCell ref="A19:AD19"/>
    <mergeCell ref="A15:AF15"/>
    <mergeCell ref="A16:AC16"/>
    <mergeCell ref="A17:AC17"/>
    <mergeCell ref="A18:AD18"/>
    <mergeCell ref="A14:AE14"/>
  </mergeCells>
  <hyperlinks>
    <hyperlink ref="G13" r:id="rId1"/>
    <hyperlink ref="H13" r:id="rId2"/>
    <hyperlink ref="G12" r:id="rId3"/>
    <hyperlink ref="H12" r:id="rId4"/>
  </hyperlinks>
  <pageMargins left="0.39370078740157483" right="0.39370078740157483" top="0.39370078740157483" bottom="0.39370078740157483" header="0" footer="0"/>
  <pageSetup paperSize="9" scale="49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