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/>
  </bookViews>
  <sheets>
    <sheet name="Лист3" sheetId="3" r:id="rId1"/>
  </sheets>
  <definedNames>
    <definedName name="_xlnm.Print_Area" localSheetId="0">Лист3!$A$1:$K$32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3"/>
  <c r="G10"/>
  <c r="H10" l="1"/>
  <c r="I10"/>
  <c r="J10" s="1"/>
  <c r="K10" s="1"/>
  <c r="I11" l="1"/>
  <c r="J11" s="1"/>
  <c r="K11" s="1"/>
  <c r="H11" l="1"/>
</calcChain>
</file>

<file path=xl/sharedStrings.xml><?xml version="1.0" encoding="utf-8"?>
<sst xmlns="http://schemas.openxmlformats.org/spreadsheetml/2006/main" count="37" uniqueCount="37">
  <si>
    <t>Расчет</t>
  </si>
  <si>
    <t>Итого</t>
  </si>
  <si>
    <t>Ед.изм.</t>
  </si>
  <si>
    <t>Наименование объекта закупки</t>
  </si>
  <si>
    <t>НМЦК (руб)</t>
  </si>
  <si>
    <t>Используемый метод определения НМЦК с обоснованием:</t>
  </si>
  <si>
    <r>
      <t>Применен метод сопоставимых рыночных цен (анализ рынка), как приоритетный на основании информации о рыночных ценах идентичных товаров, соответствующих описанию объекта закупки.</t>
    </r>
    <r>
      <rPr>
        <sz val="14"/>
        <color rgb="FF000000"/>
        <rFont val="Times New Roman"/>
        <family val="1"/>
        <charset val="204"/>
      </rPr>
      <t xml:space="preserve">  </t>
    </r>
  </si>
  <si>
    <t>ИИ – источник информации;</t>
  </si>
  <si>
    <t>&lt; ц &gt; - средняя арифметическая величина цены единицы товара;</t>
  </si>
  <si>
    <r>
      <t>V-</t>
    </r>
    <r>
      <rPr>
        <sz val="11"/>
        <color theme="1"/>
        <rFont val="Times New Roman"/>
        <family val="1"/>
        <charset val="204"/>
      </rPr>
      <t>коэффициент вариации;</t>
    </r>
  </si>
  <si>
    <r>
      <t>σ –</t>
    </r>
    <r>
      <rPr>
        <sz val="11"/>
        <color theme="1"/>
        <rFont val="Times New Roman"/>
        <family val="1"/>
        <charset val="204"/>
      </rPr>
      <t>среднее квадратичное отклонение;</t>
    </r>
  </si>
  <si>
    <r>
      <t xml:space="preserve">n- </t>
    </r>
    <r>
      <rPr>
        <sz val="11"/>
        <color theme="1"/>
        <rFont val="Times New Roman"/>
        <family val="1"/>
        <charset val="204"/>
      </rPr>
      <t>количество значений, используемых в расчете;</t>
    </r>
  </si>
  <si>
    <r>
      <t xml:space="preserve">НМЦК- </t>
    </r>
    <r>
      <rPr>
        <sz val="11"/>
        <color theme="1"/>
        <rFont val="Times New Roman"/>
        <family val="1"/>
        <charset val="204"/>
      </rPr>
      <t>начальная максимальная цена контракта</t>
    </r>
  </si>
  <si>
    <t>Источники получения информации:</t>
  </si>
  <si>
    <t>ИИ 1 (ц1)</t>
  </si>
  <si>
    <t>ИИ 2 (ц1)</t>
  </si>
  <si>
    <t>ИИ 3 (ц3)</t>
  </si>
  <si>
    <t>Средняя цена (&lt;ц&gt;)  (руб)</t>
  </si>
  <si>
    <t>К-ВО (n) (шт)</t>
  </si>
  <si>
    <t>Коэффициент вариации (V)</t>
  </si>
  <si>
    <t>Среднее квадратичное отклонение (σ)</t>
  </si>
  <si>
    <t>Описание объекта закупки</t>
  </si>
  <si>
    <t xml:space="preserve">Форма обоснования начальной (максимальной) цены контракта </t>
  </si>
  <si>
    <t>Приложение № 3</t>
  </si>
  <si>
    <t>к государственному контракту</t>
  </si>
  <si>
    <t>Врио НВС-ГГВИ</t>
  </si>
  <si>
    <t>капитан внутренней службы</t>
  </si>
  <si>
    <t>Р.Р. Шабанов</t>
  </si>
  <si>
    <t>№ ______ от "___" _____________ 2026 г.</t>
  </si>
  <si>
    <t>Источник информации 1 - Коммерческое предложение № 1 (вх.№898 от 24.09.2026)</t>
  </si>
  <si>
    <t>Источник информации 2 - Коммерческое предложение № 2 (вх.№899 от 24.09.2026)</t>
  </si>
  <si>
    <t>Источник информации 3 - Коммерческое предложение № 3 (вх.№900 от 24.09.2026)</t>
  </si>
  <si>
    <t>В результате исследования начальная (максимальная) цена контракта составила 34542 рублей 00 копеек</t>
  </si>
  <si>
    <r>
      <t>Дата подготовки обоснования НМЦК: 24</t>
    </r>
    <r>
      <rPr>
        <sz val="11"/>
        <color rgb="FFFF0000"/>
        <rFont val="Times New Roman"/>
        <family val="1"/>
        <charset val="204"/>
      </rPr>
      <t>.09</t>
    </r>
    <r>
      <rPr>
        <sz val="11"/>
        <color theme="1"/>
        <rFont val="Times New Roman"/>
        <family val="1"/>
        <charset val="204"/>
      </rPr>
      <t>.2026</t>
    </r>
  </si>
  <si>
    <t>Холодильник бытовой</t>
  </si>
  <si>
    <t>шт.</t>
  </si>
  <si>
    <t>Холодильник бытовой. КТРУ 27.51.11.110-00000008: Вид холодильника по способу установки: Отдельностоящий, Инверторный тип холодильника: нет, Класс энергоэффективности: не ниже А, Наличие морозильной камеры: да, Общий объем холодильника: &gt; 300 и ≤ 400 л; куб. дм., Высота: ≥ 1700 и &lt; 2000 мм, Глубина: ≥ 600 мм, Ширина: ≥ 600 мм, Климатический класс: N, ST, Количество камер в холодильнике: 1 шт., Количество компрессоров: 1, Количество полок в морозильной камере: 3 шт., Количество полок в холодильной камере: 3 шт., Наличие генератора льда: нет, Наличие дисплея: да, Наличие системы размораживания: да, Объем морозильной камеры: &gt; 80 и ≤ 100 л; куб. дм., Объем холодильной камеры: &gt; 200 и ≤ 230 л; куб. дм., Расположение морозильной камеры: в нижней части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</si>
</sst>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/>
    </xf>
    <xf numFmtId="0" fontId="2" fillId="0" borderId="0" xfId="0" applyFont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1" fillId="0" borderId="0" xfId="0" applyFont="1" applyFill="1"/>
    <xf numFmtId="0" fontId="0" fillId="0" borderId="0" xfId="0" applyFill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1" fillId="0" borderId="10" xfId="0" applyFont="1" applyFill="1" applyBorder="1" applyAlignment="1">
      <alignment vertical="center"/>
    </xf>
    <xf numFmtId="0" fontId="10" fillId="0" borderId="11" xfId="0" applyFont="1" applyFill="1" applyBorder="1" applyAlignment="1">
      <alignment horizontal="center" vertical="center"/>
    </xf>
    <xf numFmtId="4" fontId="10" fillId="0" borderId="11" xfId="0" applyNumberFormat="1" applyFont="1" applyFill="1" applyBorder="1" applyAlignment="1">
      <alignment horizontal="center" vertical="center"/>
    </xf>
    <xf numFmtId="4" fontId="11" fillId="0" borderId="11" xfId="0" applyNumberFormat="1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20051</xdr:colOff>
      <xdr:row>12</xdr:row>
      <xdr:rowOff>10026</xdr:rowOff>
    </xdr:from>
    <xdr:to>
      <xdr:col>0</xdr:col>
      <xdr:colOff>2830561</xdr:colOff>
      <xdr:row>12</xdr:row>
      <xdr:rowOff>971720</xdr:rowOff>
    </xdr:to>
    <xdr:pic>
      <xdr:nvPicPr>
        <xdr:cNvPr id="4" name="Рисунок 3" descr="001.jpg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3432" t="10437" r="40760" b="78112"/>
        <a:stretch>
          <a:fillRect/>
        </a:stretch>
      </xdr:blipFill>
      <xdr:spPr>
        <a:xfrm>
          <a:off x="20051" y="13615737"/>
          <a:ext cx="2810510" cy="961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64"/>
  <sheetViews>
    <sheetView tabSelected="1" view="pageBreakPreview" zoomScale="95" zoomScaleSheetLayoutView="95" workbookViewId="0">
      <selection activeCell="B8" sqref="B8:K8"/>
    </sheetView>
  </sheetViews>
  <sheetFormatPr defaultRowHeight="15"/>
  <cols>
    <col min="1" max="1" width="47.85546875" customWidth="1"/>
    <col min="2" max="2" width="8.28515625" bestFit="1" customWidth="1"/>
    <col min="3" max="3" width="6.7109375" customWidth="1"/>
    <col min="4" max="6" width="12.42578125" bestFit="1" customWidth="1"/>
    <col min="7" max="7" width="11.42578125" bestFit="1" customWidth="1"/>
    <col min="8" max="8" width="15.7109375" customWidth="1"/>
    <col min="9" max="9" width="10.5703125" bestFit="1" customWidth="1"/>
    <col min="10" max="10" width="16.42578125" bestFit="1" customWidth="1"/>
    <col min="11" max="11" width="15.140625" bestFit="1" customWidth="1"/>
  </cols>
  <sheetData>
    <row r="1" spans="1:13" ht="15.75">
      <c r="I1" s="30" t="s">
        <v>23</v>
      </c>
      <c r="J1" s="30"/>
      <c r="K1" s="30"/>
    </row>
    <row r="2" spans="1:13" ht="15.75">
      <c r="I2" s="30" t="s">
        <v>24</v>
      </c>
      <c r="J2" s="30"/>
      <c r="K2" s="30"/>
    </row>
    <row r="3" spans="1:13" ht="15.75">
      <c r="I3" s="30" t="s">
        <v>28</v>
      </c>
      <c r="J3" s="30"/>
      <c r="K3" s="30"/>
    </row>
    <row r="4" spans="1:13" ht="15.75">
      <c r="H4" s="34"/>
      <c r="I4" s="34"/>
      <c r="J4" s="34"/>
    </row>
    <row r="5" spans="1:13" ht="16.5">
      <c r="A5" s="36" t="s">
        <v>22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1"/>
      <c r="M5" s="1"/>
    </row>
    <row r="6" spans="1:13" ht="37.5" customHeight="1">
      <c r="A6" s="5" t="s">
        <v>5</v>
      </c>
      <c r="B6" s="37" t="s">
        <v>6</v>
      </c>
      <c r="C6" s="37"/>
      <c r="D6" s="37"/>
      <c r="E6" s="37"/>
      <c r="F6" s="37"/>
      <c r="G6" s="37"/>
      <c r="H6" s="37"/>
      <c r="I6" s="37"/>
      <c r="J6" s="37"/>
      <c r="K6" s="37"/>
      <c r="L6" s="1"/>
      <c r="M6" s="1"/>
    </row>
    <row r="7" spans="1:13" ht="15" hidden="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96.75" customHeight="1" thickBot="1">
      <c r="A8" s="4" t="s">
        <v>21</v>
      </c>
      <c r="B8" s="32" t="s">
        <v>36</v>
      </c>
      <c r="C8" s="33"/>
      <c r="D8" s="33"/>
      <c r="E8" s="33"/>
      <c r="F8" s="33"/>
      <c r="G8" s="33"/>
      <c r="H8" s="33"/>
      <c r="I8" s="33"/>
      <c r="J8" s="33"/>
      <c r="K8" s="33"/>
      <c r="L8" s="1"/>
      <c r="M8" s="1"/>
    </row>
    <row r="9" spans="1:13" ht="57.75" thickBot="1">
      <c r="A9" s="11" t="s">
        <v>3</v>
      </c>
      <c r="B9" s="12" t="s">
        <v>2</v>
      </c>
      <c r="C9" s="12" t="s">
        <v>18</v>
      </c>
      <c r="D9" s="13" t="s">
        <v>14</v>
      </c>
      <c r="E9" s="13" t="s">
        <v>15</v>
      </c>
      <c r="F9" s="13" t="s">
        <v>16</v>
      </c>
      <c r="G9" s="14" t="s">
        <v>17</v>
      </c>
      <c r="H9" s="13" t="s">
        <v>4</v>
      </c>
      <c r="I9" s="13" t="s">
        <v>0</v>
      </c>
      <c r="J9" s="12" t="s">
        <v>20</v>
      </c>
      <c r="K9" s="15" t="s">
        <v>19</v>
      </c>
      <c r="L9" s="1"/>
      <c r="M9" s="1"/>
    </row>
    <row r="10" spans="1:13">
      <c r="A10" s="16" t="s">
        <v>34</v>
      </c>
      <c r="B10" s="17" t="s">
        <v>35</v>
      </c>
      <c r="C10" s="18">
        <v>1</v>
      </c>
      <c r="D10" s="19">
        <v>37884</v>
      </c>
      <c r="E10" s="19">
        <v>37200</v>
      </c>
      <c r="F10" s="19">
        <v>37542</v>
      </c>
      <c r="G10" s="20">
        <f>(D10+E10+F10)/3</f>
        <v>37542</v>
      </c>
      <c r="H10" s="29">
        <f>C10*G10</f>
        <v>37542</v>
      </c>
      <c r="I10" s="21">
        <f>((G10-D10)*(G10-D10)+(G10-E10)*(G10-E10)+(G10-F10)*(G10-F10))/2</f>
        <v>116964</v>
      </c>
      <c r="J10" s="22">
        <f>SQRT(I10)</f>
        <v>342</v>
      </c>
      <c r="K10" s="23">
        <f>J10/G10*100</f>
        <v>0.91097970273293916</v>
      </c>
      <c r="L10" s="1"/>
      <c r="M10" s="1"/>
    </row>
    <row r="11" spans="1:13" s="10" customFormat="1" ht="18" customHeight="1" thickBot="1">
      <c r="A11" s="24" t="s">
        <v>1</v>
      </c>
      <c r="B11" s="25"/>
      <c r="C11" s="25">
        <v>1</v>
      </c>
      <c r="D11" s="26">
        <v>34884</v>
      </c>
      <c r="E11" s="26">
        <v>34200</v>
      </c>
      <c r="F11" s="26">
        <v>34542</v>
      </c>
      <c r="G11" s="26">
        <f>(D11+E11+F11)/3</f>
        <v>34542</v>
      </c>
      <c r="H11" s="27">
        <f t="shared" ref="H11" si="0">C11*G11</f>
        <v>34542</v>
      </c>
      <c r="I11" s="25">
        <f t="shared" ref="I11" si="1">((G11-D11)*(G11-D11)+(G11-E11)*(G11-E11)+(G11-F11)*(G11-F11))/2</f>
        <v>116964</v>
      </c>
      <c r="J11" s="25">
        <f t="shared" ref="J11" si="2">SQRT(I11)</f>
        <v>342</v>
      </c>
      <c r="K11" s="28">
        <f t="shared" ref="K11" si="3">J11/G11*100</f>
        <v>0.99009900990099009</v>
      </c>
      <c r="L11" s="9"/>
      <c r="M11" s="9"/>
    </row>
    <row r="12" spans="1:13" ht="17.25" customHeight="1">
      <c r="A12" s="35" t="s">
        <v>32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1"/>
      <c r="M12" s="1"/>
    </row>
    <row r="13" spans="1:13" ht="78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1"/>
      <c r="M13" s="1"/>
    </row>
    <row r="14" spans="1:13">
      <c r="A14" s="31" t="s">
        <v>7</v>
      </c>
      <c r="B14" s="31"/>
      <c r="C14" s="31"/>
      <c r="D14" s="3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40" t="s">
        <v>8</v>
      </c>
      <c r="B15" s="40"/>
      <c r="C15" s="40"/>
      <c r="D15" s="40"/>
      <c r="E15" s="40"/>
      <c r="F15" s="40"/>
      <c r="G15" s="40"/>
      <c r="H15" s="1"/>
      <c r="I15" s="1"/>
      <c r="J15" s="1"/>
      <c r="K15" s="1"/>
      <c r="L15" s="1"/>
      <c r="M15" s="1"/>
    </row>
    <row r="16" spans="1:13">
      <c r="A16" s="39" t="s">
        <v>9</v>
      </c>
      <c r="B16" s="39"/>
      <c r="C16" s="39"/>
      <c r="D16" s="39"/>
      <c r="E16" s="1"/>
      <c r="F16" s="1"/>
      <c r="G16" s="1"/>
      <c r="H16" s="1"/>
      <c r="I16" s="1"/>
      <c r="J16" s="2"/>
      <c r="K16" s="1"/>
      <c r="L16" s="1"/>
      <c r="M16" s="1"/>
    </row>
    <row r="17" spans="1:13">
      <c r="A17" s="39" t="s">
        <v>10</v>
      </c>
      <c r="B17" s="39"/>
      <c r="C17" s="39"/>
      <c r="D17" s="39"/>
      <c r="E17" s="39"/>
      <c r="F17" s="1"/>
      <c r="G17" s="1"/>
      <c r="H17" s="1"/>
      <c r="I17" s="1"/>
      <c r="J17" s="2"/>
      <c r="K17" s="1"/>
      <c r="L17" s="1"/>
      <c r="M17" s="1"/>
    </row>
    <row r="18" spans="1:13">
      <c r="A18" s="39" t="s">
        <v>11</v>
      </c>
      <c r="B18" s="39"/>
      <c r="C18" s="39"/>
      <c r="D18" s="39"/>
      <c r="E18" s="39"/>
      <c r="F18" s="1"/>
      <c r="G18" s="1"/>
      <c r="H18" s="1"/>
      <c r="I18" s="1"/>
      <c r="J18" s="1"/>
      <c r="K18" s="1"/>
      <c r="L18" s="1"/>
      <c r="M18" s="1"/>
    </row>
    <row r="19" spans="1:13">
      <c r="A19" s="39" t="s">
        <v>12</v>
      </c>
      <c r="B19" s="39"/>
      <c r="C19" s="39"/>
      <c r="D19" s="39"/>
      <c r="E19" s="39"/>
      <c r="F19" s="39"/>
      <c r="G19" s="1"/>
      <c r="H19" s="1"/>
      <c r="I19" s="1"/>
      <c r="J19" s="1"/>
      <c r="K19" s="1"/>
      <c r="L19" s="1"/>
      <c r="M19" s="1"/>
    </row>
    <row r="20" spans="1:13">
      <c r="A20" s="40" t="s">
        <v>13</v>
      </c>
      <c r="B20" s="40"/>
      <c r="C20" s="40"/>
      <c r="D20" s="40"/>
      <c r="E20" s="40"/>
      <c r="F20" s="40"/>
      <c r="G20" s="40"/>
      <c r="H20" s="40"/>
      <c r="I20" s="40"/>
      <c r="J20" s="40"/>
      <c r="K20" s="1"/>
      <c r="L20" s="1"/>
      <c r="M20" s="1"/>
    </row>
    <row r="21" spans="1:13" ht="18" customHeight="1">
      <c r="A21" s="43" t="s">
        <v>29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1"/>
      <c r="M21" s="1"/>
    </row>
    <row r="22" spans="1:13" ht="18" customHeight="1">
      <c r="A22" s="43" t="s">
        <v>30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1"/>
      <c r="M22" s="1"/>
    </row>
    <row r="23" spans="1:13" ht="18" customHeight="1">
      <c r="A23" s="43" t="s">
        <v>31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1"/>
      <c r="M23" s="1"/>
    </row>
    <row r="24" spans="1:13" ht="18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1"/>
      <c r="M24" s="1"/>
    </row>
    <row r="25" spans="1:13" ht="18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1"/>
      <c r="M25" s="1"/>
    </row>
    <row r="26" spans="1:13" ht="27.75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1"/>
      <c r="M26" s="1"/>
    </row>
    <row r="27" spans="1:13" ht="15.75">
      <c r="A27" s="8" t="s">
        <v>25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1"/>
      <c r="M27" s="1"/>
    </row>
    <row r="28" spans="1:13" ht="15.75">
      <c r="A28" s="8" t="s">
        <v>26</v>
      </c>
      <c r="B28" s="6"/>
      <c r="C28" s="6"/>
      <c r="D28" s="6"/>
      <c r="E28" s="6"/>
      <c r="F28" s="6"/>
      <c r="G28" s="6"/>
      <c r="H28" s="6"/>
      <c r="I28" s="6"/>
      <c r="J28" s="41" t="s">
        <v>27</v>
      </c>
      <c r="K28" s="42"/>
      <c r="L28" s="1"/>
      <c r="M28" s="1"/>
    </row>
    <row r="29" spans="1:13" ht="41.25" customHeight="1">
      <c r="A29" s="6"/>
      <c r="B29" s="6"/>
      <c r="C29" s="6"/>
      <c r="D29" s="6"/>
      <c r="E29" s="6"/>
      <c r="F29" s="6"/>
      <c r="G29" s="6"/>
      <c r="H29" s="6"/>
      <c r="I29" s="6"/>
      <c r="J29" s="7"/>
      <c r="K29" s="7"/>
      <c r="L29" s="1"/>
      <c r="M29" s="1"/>
    </row>
    <row r="30" spans="1:13" ht="18" customHeight="1">
      <c r="A30" s="6"/>
      <c r="B30" s="6"/>
      <c r="C30" s="6"/>
      <c r="D30" s="6"/>
      <c r="E30" s="6"/>
      <c r="F30" s="6"/>
      <c r="G30" s="6"/>
      <c r="H30" s="6"/>
      <c r="I30" s="6"/>
      <c r="J30" s="7"/>
      <c r="K30" s="7"/>
      <c r="L30" s="1"/>
      <c r="M30" s="1"/>
    </row>
    <row r="31" spans="1:13" ht="18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1"/>
      <c r="M31" s="1"/>
    </row>
    <row r="32" spans="1:13" ht="18" customHeight="1">
      <c r="A32" s="38" t="s">
        <v>33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1"/>
      <c r="M32" s="1"/>
    </row>
    <row r="33" spans="1:13" ht="18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8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8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18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33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30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30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31.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30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49.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1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0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57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</row>
    <row r="49" spans="1:13" ht="77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</row>
    <row r="129" spans="12:13">
      <c r="L129" s="1"/>
      <c r="M129" s="1"/>
    </row>
    <row r="130" spans="12:13">
      <c r="L130" s="1"/>
      <c r="M130" s="1"/>
    </row>
    <row r="131" spans="12:13">
      <c r="L131" s="1"/>
      <c r="M131" s="1"/>
    </row>
    <row r="132" spans="12:13">
      <c r="L132" s="1"/>
      <c r="M132" s="1"/>
    </row>
    <row r="133" spans="12:13">
      <c r="L133" s="1"/>
      <c r="M133" s="1"/>
    </row>
    <row r="134" spans="12:13">
      <c r="L134" s="1"/>
      <c r="M134" s="1"/>
    </row>
    <row r="135" spans="12:13">
      <c r="L135" s="1"/>
      <c r="M135" s="1"/>
    </row>
    <row r="136" spans="12:13">
      <c r="L136" s="1"/>
      <c r="M136" s="1"/>
    </row>
    <row r="137" spans="12:13">
      <c r="L137" s="1"/>
      <c r="M137" s="1"/>
    </row>
    <row r="138" spans="12:13">
      <c r="L138" s="1"/>
      <c r="M138" s="1"/>
    </row>
    <row r="139" spans="12:13">
      <c r="L139" s="1"/>
      <c r="M139" s="1"/>
    </row>
    <row r="140" spans="12:13">
      <c r="L140" s="1"/>
      <c r="M140" s="1"/>
    </row>
    <row r="141" spans="12:13">
      <c r="L141" s="1"/>
      <c r="M141" s="1"/>
    </row>
    <row r="142" spans="12:13">
      <c r="L142" s="1"/>
      <c r="M142" s="1"/>
    </row>
    <row r="143" spans="12:13">
      <c r="L143" s="1"/>
      <c r="M143" s="1"/>
    </row>
    <row r="144" spans="12:13">
      <c r="L144" s="1"/>
      <c r="M144" s="1"/>
    </row>
    <row r="145" spans="12:13">
      <c r="L145" s="1"/>
      <c r="M145" s="1"/>
    </row>
    <row r="146" spans="12:13">
      <c r="L146" s="1"/>
      <c r="M146" s="1"/>
    </row>
    <row r="147" spans="12:13">
      <c r="L147" s="1"/>
      <c r="M147" s="1"/>
    </row>
    <row r="148" spans="12:13">
      <c r="L148" s="1"/>
      <c r="M148" s="1"/>
    </row>
    <row r="149" spans="12:13">
      <c r="L149" s="1"/>
      <c r="M149" s="1"/>
    </row>
    <row r="150" spans="12:13">
      <c r="L150" s="1"/>
      <c r="M150" s="1"/>
    </row>
    <row r="151" spans="12:13">
      <c r="L151" s="1"/>
      <c r="M151" s="1"/>
    </row>
    <row r="152" spans="12:13">
      <c r="L152" s="1"/>
      <c r="M152" s="1"/>
    </row>
    <row r="153" spans="12:13">
      <c r="L153" s="1"/>
      <c r="M153" s="1"/>
    </row>
    <row r="154" spans="12:13">
      <c r="L154" s="1"/>
      <c r="M154" s="1"/>
    </row>
    <row r="155" spans="12:13">
      <c r="L155" s="1"/>
      <c r="M155" s="1"/>
    </row>
    <row r="156" spans="12:13">
      <c r="L156" s="1"/>
      <c r="M156" s="1"/>
    </row>
    <row r="157" spans="12:13">
      <c r="L157" s="1"/>
      <c r="M157" s="1"/>
    </row>
    <row r="158" spans="12:13">
      <c r="L158" s="1"/>
      <c r="M158" s="1"/>
    </row>
    <row r="159" spans="12:13">
      <c r="L159" s="1"/>
      <c r="M159" s="1"/>
    </row>
    <row r="160" spans="12:13">
      <c r="L160" s="1"/>
      <c r="M160" s="1"/>
    </row>
    <row r="161" spans="12:13">
      <c r="L161" s="1"/>
      <c r="M161" s="1"/>
    </row>
    <row r="162" spans="12:13">
      <c r="L162" s="1"/>
      <c r="M162" s="1"/>
    </row>
    <row r="163" spans="12:13">
      <c r="L163" s="1"/>
      <c r="M163" s="1"/>
    </row>
    <row r="164" spans="12:13">
      <c r="L164" s="1"/>
      <c r="M164" s="1"/>
    </row>
  </sheetData>
  <mergeCells count="20">
    <mergeCell ref="A16:D16"/>
    <mergeCell ref="A15:G15"/>
    <mergeCell ref="A21:K21"/>
    <mergeCell ref="A22:K22"/>
    <mergeCell ref="A23:K23"/>
    <mergeCell ref="A32:K32"/>
    <mergeCell ref="A17:E17"/>
    <mergeCell ref="A18:E18"/>
    <mergeCell ref="A19:F19"/>
    <mergeCell ref="A20:J20"/>
    <mergeCell ref="J28:K28"/>
    <mergeCell ref="I1:K1"/>
    <mergeCell ref="A14:D14"/>
    <mergeCell ref="B8:K8"/>
    <mergeCell ref="H4:J4"/>
    <mergeCell ref="A12:K12"/>
    <mergeCell ref="A5:K5"/>
    <mergeCell ref="B6:K6"/>
    <mergeCell ref="I2:K2"/>
    <mergeCell ref="I3:K3"/>
  </mergeCells>
  <pageMargins left="0.70866141732283472" right="0.70866141732283472" top="0.35433070866141736" bottom="0.19685039370078741" header="0.31496062992125984" footer="0.31496062992125984"/>
  <pageSetup paperSize="9"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Максимов Илья Александрович</dc:creator>
  <cp:lastModifiedBy>FrolovaMA</cp:lastModifiedBy>
  <cp:lastPrinted>2026-09-25T15:27:33Z</cp:lastPrinted>
  <dcterms:created xsi:type="dcterms:W3CDTF">2014-03-03T05:25:34Z</dcterms:created>
  <dcterms:modified xsi:type="dcterms:W3CDTF">2026-09-28T10:20:30Z</dcterms:modified>
</cp:coreProperties>
</file>