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Загрузки\"/>
    </mc:Choice>
  </mc:AlternateContent>
  <xr:revisionPtr revIDLastSave="0" documentId="13_ncr:1_{43DCDC3E-ADC9-45AA-B014-B37C65FC0C66}" xr6:coauthVersionLast="36" xr6:coauthVersionMax="36" xr10:uidLastSave="{00000000-0000-0000-0000-000000000000}"/>
  <bookViews>
    <workbookView xWindow="120" yWindow="75" windowWidth="19095" windowHeight="11760" xr2:uid="{00000000-000D-0000-FFFF-FFFF00000000}"/>
  </bookViews>
  <sheets>
    <sheet name="НМЦК" sheetId="5" r:id="rId1"/>
  </sheets>
  <calcPr calcId="179021"/>
</workbook>
</file>

<file path=xl/calcChain.xml><?xml version="1.0" encoding="utf-8"?>
<calcChain xmlns="http://schemas.openxmlformats.org/spreadsheetml/2006/main">
  <c r="Q5" i="5" l="1"/>
  <c r="S5" i="5" l="1"/>
  <c r="R5" i="5"/>
  <c r="K5" i="5"/>
  <c r="J5" i="5"/>
  <c r="I5" i="5"/>
  <c r="H5" i="5"/>
  <c r="G5" i="5"/>
  <c r="Q4" i="5"/>
  <c r="S4" i="5" s="1"/>
  <c r="K4" i="5"/>
  <c r="J4" i="5"/>
  <c r="I4" i="5"/>
  <c r="H4" i="5"/>
  <c r="G4" i="5"/>
  <c r="R4" i="5" l="1"/>
  <c r="R7" i="5"/>
</calcChain>
</file>

<file path=xl/sharedStrings.xml><?xml version="1.0" encoding="utf-8"?>
<sst xmlns="http://schemas.openxmlformats.org/spreadsheetml/2006/main" count="28" uniqueCount="25">
  <si>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</si>
  <si>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</si>
  <si>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</si>
  <si>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</si>
  <si>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</si>
  <si>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</si>
  <si>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</si>
  <si>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</si>
  <si>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</si>
  <si>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</si>
  <si>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</si>
  <si>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</si>
  <si>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</si>
  <si>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</si>
  <si>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</si>
  <si>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</si>
  <si>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</si>
  <si>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</si>
  <si>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ОКПД2</t>
  </si>
  <si>
    <t>шт.</t>
  </si>
  <si>
    <t>Системный блок</t>
  </si>
  <si>
    <t>Метод сопоставимых рыночных цен (анализа рынка) (п. 1 ч. 1 статьи 22 Федерального закона № 44-ФЗ от 05.04.2013г.)</t>
  </si>
  <si>
    <t xml:space="preserve"> 26.20.15.120</t>
  </si>
  <si>
    <t>Обоснование начальной ( максимальной) цены на право заключить контракт на поставку системных блоков для нужд ФБУЗ «Центр гигиены и эпидемиологии в Ставропольском крае»</t>
  </si>
  <si>
    <t>Начальная ( максимальная) цена контракта составляет: 185 873,33 руб. ( Сто восемьдесят пять тысяч восемьсот семьдесят три рубля 33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</si>
</sst>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8" fillId="0" borderId="0" xfId="0" applyFont="1"/>
    <xf numFmtId="0" fontId="3" fillId="0" borderId="1" xfId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4" zoomScale="89" zoomScaleNormal="89" workbookViewId="0">
      <selection activeCell="B8" sqref="B8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19" ht="62.25" customHeight="1" x14ac:dyDescent="0.3">
      <c r="B1" s="22" t="s">
        <v>23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C2" t="s">
        <v>18</v>
      </c>
      <c r="F2" s="4" t="s">
        <v>22</v>
      </c>
    </row>
    <row r="3" spans="1:19" ht="138.75" customHeight="1" x14ac:dyDescent="0.25">
      <c r="A3" s="1" t="s">
        <v>0</v>
      </c>
      <c r="B3" s="1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1" t="s">
        <v>13</v>
      </c>
      <c r="O3" s="21"/>
      <c r="P3" s="21"/>
      <c r="Q3" s="2" t="s">
        <v>14</v>
      </c>
      <c r="R3" s="2" t="s">
        <v>15</v>
      </c>
      <c r="S3" s="2" t="s">
        <v>16</v>
      </c>
    </row>
    <row r="4" spans="1:19" s="4" customFormat="1" ht="183" customHeight="1" x14ac:dyDescent="0.25">
      <c r="A4" s="19">
        <v>1</v>
      </c>
      <c r="B4" s="12" t="s">
        <v>20</v>
      </c>
      <c r="C4" s="8" t="s">
        <v>19</v>
      </c>
      <c r="D4" s="5">
        <v>10</v>
      </c>
      <c r="E4" s="5"/>
      <c r="F4" s="3">
        <v>1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21</v>
      </c>
      <c r="N4" s="7">
        <v>77500</v>
      </c>
      <c r="O4" s="7">
        <v>81500</v>
      </c>
      <c r="P4" s="7">
        <v>85600</v>
      </c>
      <c r="Q4" s="10">
        <f>(N4+O4+P4)/3</f>
        <v>81533.333333333328</v>
      </c>
      <c r="R4" s="16">
        <f>F4*Q4</f>
        <v>81533.333333333328</v>
      </c>
      <c r="S4" s="9">
        <f>STDEV(N4:P4)/AVERAGE(Q4)*100</f>
        <v>4.9674197212000202</v>
      </c>
    </row>
    <row r="5" spans="1:19" s="4" customFormat="1" ht="189" customHeight="1" x14ac:dyDescent="0.25">
      <c r="A5" s="19">
        <v>2</v>
      </c>
      <c r="B5" s="12" t="s">
        <v>20</v>
      </c>
      <c r="C5" s="8" t="s">
        <v>19</v>
      </c>
      <c r="D5" s="5">
        <v>10</v>
      </c>
      <c r="E5" s="5"/>
      <c r="F5" s="3">
        <v>2</v>
      </c>
      <c r="G5" s="6" t="e">
        <f>#REF!+#REF!</f>
        <v>#REF!</v>
      </c>
      <c r="H5" s="6" t="e">
        <f>#REF!+#REF!</f>
        <v>#REF!</v>
      </c>
      <c r="I5" s="6" t="e">
        <f>#REF!+#REF!</f>
        <v>#REF!</v>
      </c>
      <c r="J5" s="6" t="e">
        <f>#REF!+#REF!</f>
        <v>#REF!</v>
      </c>
      <c r="K5" s="6" t="e">
        <f>#REF!+#REF!</f>
        <v>#REF!</v>
      </c>
      <c r="L5" s="6"/>
      <c r="M5" s="3" t="s">
        <v>21</v>
      </c>
      <c r="N5" s="7">
        <v>49610</v>
      </c>
      <c r="O5" s="7">
        <v>52100</v>
      </c>
      <c r="P5" s="7">
        <v>54800</v>
      </c>
      <c r="Q5" s="10">
        <f>(N5+O5+P5)/3</f>
        <v>52170</v>
      </c>
      <c r="R5" s="16">
        <f>F5*Q5</f>
        <v>104340</v>
      </c>
      <c r="S5" s="9">
        <f>STDEV(N5:P5)/AVERAGE(Q5)*100</f>
        <v>4.9754801531608353</v>
      </c>
    </row>
    <row r="6" spans="1:19" x14ac:dyDescent="0.25">
      <c r="R6" s="18"/>
    </row>
    <row r="7" spans="1:19" ht="15.75" x14ac:dyDescent="0.25">
      <c r="B7" s="13"/>
      <c r="C7" s="17"/>
      <c r="R7" s="20">
        <f>SUM(R4:R5)</f>
        <v>185873.33333333331</v>
      </c>
    </row>
    <row r="8" spans="1:19" ht="15.75" x14ac:dyDescent="0.25">
      <c r="B8" s="13" t="s">
        <v>24</v>
      </c>
      <c r="C8" s="13"/>
      <c r="D8" s="13"/>
      <c r="E8" s="13"/>
      <c r="F8" s="13"/>
      <c r="G8" s="13"/>
      <c r="H8" s="14"/>
      <c r="I8" s="15"/>
      <c r="M8" s="4"/>
      <c r="N8" s="4"/>
      <c r="O8" s="4"/>
      <c r="P8" s="4"/>
      <c r="Q8" s="4"/>
    </row>
    <row r="9" spans="1:19" ht="15.75" x14ac:dyDescent="0.25">
      <c r="B9" s="13" t="s">
        <v>17</v>
      </c>
      <c r="C9" s="13"/>
      <c r="D9" s="13"/>
      <c r="E9" s="13"/>
      <c r="F9" s="13"/>
      <c r="G9" s="13"/>
      <c r="H9" s="14"/>
      <c r="I9" s="15"/>
      <c r="M9" s="4"/>
      <c r="N9" s="4"/>
      <c r="O9" s="4"/>
      <c r="P9" s="4"/>
      <c r="Q9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Матюхина И.И.</cp:lastModifiedBy>
  <dcterms:created xsi:type="dcterms:W3CDTF">2023-01-25T09:55:56Z</dcterms:created>
  <dcterms:modified xsi:type="dcterms:W3CDTF">2026-09-02T08:26:10Z</dcterms:modified>
</cp:coreProperties>
</file>