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Работа\Служебные в работе\Поставка вызывной видеопанели и led прожектора (сл. № 245 от 24.07.2026)\вызывная видеопанель\"/>
    </mc:Choice>
  </mc:AlternateContent>
  <xr:revisionPtr revIDLastSave="0" documentId="13_ncr:1_{5743F4DE-4D93-4EC9-8A2D-B3B948ED44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" l="1"/>
  <c r="M10" i="1"/>
  <c r="L10" i="1"/>
  <c r="N10" i="1" l="1"/>
  <c r="O10" i="1"/>
  <c r="G14" i="1" l="1"/>
</calcChain>
</file>

<file path=xl/sharedStrings.xml><?xml version="1.0" encoding="utf-8"?>
<sst xmlns="http://schemas.openxmlformats.org/spreadsheetml/2006/main" count="34" uniqueCount="32">
  <si>
    <t xml:space="preserve">                                                                      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</si>
  <si>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</si>
  <si>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</si>
  <si>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>Метод сопоставимых рыночных цен (анализа рынка). Применение данного метода обусловлено множеством предложений на рынке планируемого к закупке товара. Условия поставки товара, предложенные потенциальными Поставщиками, соответствуют требованиям Заказчика.</t>
  </si>
  <si>
    <t xml:space="preserve">Расчет начальной (максимальной) цены контракта (Н(М)ЦК)
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</si>
  <si>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</si>
  <si>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</si>
  <si>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</si>
  <si>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</si>
  <si>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</si>
  <si>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</si>
  <si>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</si>
  <si>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</si>
  <si>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Стоимость, руб.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</si>
  <si>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</si>
  <si>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</si>
  <si>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</si>
  <si>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</si>
  <si>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В результате проведенного расчета Н(М)ЦК контракта составила:</t>
  </si>
  <si>
    <t>рублей</t>
  </si>
  <si>
    <t>Расчет Н(М)ЦК произвела:</t>
  </si>
  <si>
    <t>оказание услуг осуществляется в соответствии с Описанием объекта закупки (к Извещению прилагается).</t>
  </si>
  <si>
    <t>Приложение к извещению</t>
  </si>
  <si>
    <t>Е.М. Ефимова</t>
  </si>
  <si>
    <t>шт</t>
  </si>
  <si>
    <t>Предмет закупки: Поставка вызывная видеопанель</t>
  </si>
  <si>
    <t>Вызывная видеопанель</t>
  </si>
  <si>
    <t>Поставщик №1 от 24.07.2026</t>
  </si>
  <si>
    <t>Поставщик №2 от 24.07.2026</t>
  </si>
  <si>
    <t>Поставщик №3 от 24.07.2026</t>
  </si>
  <si>
    <t>УТВЕРЖДАЮ
Директор ФГБУК «Государственный историко-архитектурный и этнографический музей-заповедник «Торжок»
___________________ И.В. Жукова
«___» __________________ 2026 г.
М. П.</t>
  </si>
  <si>
    <t>Дата: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</si>
</sst>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4" fillId="0" borderId="9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</cellXfs>
  <cellStyles count="2">
    <cellStyle name=" 1" xfId="1" xr:uid="{216753A6-57E5-4C0E-9BBE-C22B6227CBF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4747666-6234-4282-BE9F-C354D6A7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76800"/>
          <a:ext cx="1152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13</xdr:col>
      <xdr:colOff>0</xdr:colOff>
      <xdr:row>8</xdr:row>
      <xdr:rowOff>1352550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813575-4019-4536-A9FA-93F8402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48225"/>
          <a:ext cx="11049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zoomScaleNormal="100" workbookViewId="0">
      <selection activeCell="O10" sqref="O10"/>
    </sheetView>
  </sheetViews>
  <sheetFormatPr defaultRowHeight="15" x14ac:dyDescent="0.25"/>
  <cols>
    <col min="1" max="1" width="3.140625" style="16" customWidth="1"/>
    <col min="2" max="2" width="41.28515625" style="16" customWidth="1"/>
    <col min="3" max="3" width="8.42578125" style="16" customWidth="1"/>
    <col min="4" max="4" width="8.5703125" style="16" customWidth="1"/>
    <col min="5" max="7" width="18.140625" style="16" customWidth="1"/>
    <col min="8" max="10" width="11.7109375" style="16" hidden="1" customWidth="1"/>
    <col min="11" max="11" width="11.42578125" style="16" hidden="1" customWidth="1"/>
    <col min="12" max="12" width="15.7109375" style="16" customWidth="1"/>
    <col min="13" max="13" width="16.85546875" style="16" customWidth="1"/>
    <col min="14" max="14" width="17.5703125" style="16" customWidth="1"/>
    <col min="15" max="15" width="18.5703125" style="16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7" t="s">
        <v>22</v>
      </c>
      <c r="M1" s="27"/>
      <c r="N1" s="27"/>
      <c r="O1" s="27"/>
    </row>
    <row r="2" spans="1:15" ht="10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7" t="s">
        <v>30</v>
      </c>
      <c r="M2" s="27"/>
      <c r="N2" s="27"/>
      <c r="O2" s="27"/>
    </row>
    <row r="3" spans="1:15" ht="15.75" x14ac:dyDescent="0.25">
      <c r="A3" s="2"/>
      <c r="B3" s="26" t="s">
        <v>0</v>
      </c>
      <c r="C3" s="28"/>
      <c r="D3" s="28"/>
      <c r="E3" s="28"/>
      <c r="F3" s="28"/>
      <c r="G3" s="28"/>
      <c r="H3" s="28"/>
      <c r="I3" s="28"/>
      <c r="J3" s="28"/>
      <c r="K3" s="29"/>
      <c r="L3" s="29"/>
      <c r="M3" s="29"/>
      <c r="N3" s="2"/>
      <c r="O3" s="2"/>
    </row>
    <row r="4" spans="1:15" ht="43.5" customHeight="1" x14ac:dyDescent="0.25">
      <c r="A4" s="30" t="s">
        <v>25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30" customHeight="1" x14ac:dyDescent="0.25">
      <c r="A5" s="32" t="s">
        <v>1</v>
      </c>
      <c r="B5" s="33"/>
      <c r="C5" s="33"/>
      <c r="D5" s="33"/>
      <c r="E5" s="32" t="s">
        <v>21</v>
      </c>
      <c r="F5" s="38"/>
      <c r="G5" s="38"/>
      <c r="H5" s="38"/>
      <c r="I5" s="38"/>
      <c r="J5" s="38"/>
      <c r="K5" s="38"/>
      <c r="L5" s="38"/>
      <c r="M5" s="38"/>
      <c r="N5" s="33"/>
      <c r="O5" s="33"/>
    </row>
    <row r="6" spans="1:15" ht="39" customHeight="1" x14ac:dyDescent="0.25">
      <c r="A6" s="32" t="s">
        <v>2</v>
      </c>
      <c r="B6" s="33"/>
      <c r="C6" s="33"/>
      <c r="D6" s="33"/>
      <c r="E6" s="32" t="s">
        <v>3</v>
      </c>
      <c r="F6" s="38"/>
      <c r="G6" s="38"/>
      <c r="H6" s="38"/>
      <c r="I6" s="38"/>
      <c r="J6" s="38"/>
      <c r="K6" s="38"/>
      <c r="L6" s="38"/>
      <c r="M6" s="38"/>
      <c r="N6" s="33"/>
      <c r="O6" s="33"/>
    </row>
    <row r="7" spans="1:15" ht="18.75" x14ac:dyDescent="0.25">
      <c r="A7" s="39" t="s">
        <v>4</v>
      </c>
      <c r="B7" s="39"/>
      <c r="C7" s="39"/>
      <c r="D7" s="39"/>
      <c r="E7" s="40"/>
      <c r="F7" s="40"/>
      <c r="G7" s="40"/>
      <c r="H7" s="39"/>
      <c r="I7" s="39"/>
      <c r="J7" s="39"/>
      <c r="K7" s="39"/>
      <c r="L7" s="39"/>
      <c r="M7" s="39"/>
      <c r="N7" s="39"/>
      <c r="O7" s="39"/>
    </row>
    <row r="8" spans="1:15" ht="39.75" customHeight="1" x14ac:dyDescent="0.25">
      <c r="A8" s="20" t="s">
        <v>5</v>
      </c>
      <c r="B8" s="20" t="s">
        <v>6</v>
      </c>
      <c r="C8" s="20" t="s">
        <v>7</v>
      </c>
      <c r="D8" s="22" t="s">
        <v>8</v>
      </c>
      <c r="E8" s="23" t="s">
        <v>9</v>
      </c>
      <c r="F8" s="24"/>
      <c r="G8" s="24"/>
      <c r="H8" s="24" t="s">
        <v>10</v>
      </c>
      <c r="I8" s="24"/>
      <c r="J8" s="25"/>
      <c r="K8" s="22" t="s">
        <v>11</v>
      </c>
      <c r="L8" s="34" t="s">
        <v>12</v>
      </c>
      <c r="M8" s="34"/>
      <c r="N8" s="35"/>
      <c r="O8" s="36" t="s">
        <v>13</v>
      </c>
    </row>
    <row r="9" spans="1:15" ht="52.5" thickBot="1" x14ac:dyDescent="0.3">
      <c r="A9" s="21"/>
      <c r="B9" s="21"/>
      <c r="C9" s="21"/>
      <c r="D9" s="21"/>
      <c r="E9" s="3" t="s">
        <v>27</v>
      </c>
      <c r="F9" s="19" t="s">
        <v>28</v>
      </c>
      <c r="G9" s="19" t="s">
        <v>29</v>
      </c>
      <c r="H9" s="4" t="s">
        <v>14</v>
      </c>
      <c r="I9" s="4" t="s">
        <v>14</v>
      </c>
      <c r="J9" s="4" t="s">
        <v>14</v>
      </c>
      <c r="K9" s="21"/>
      <c r="L9" s="4" t="s">
        <v>15</v>
      </c>
      <c r="M9" s="4" t="s">
        <v>16</v>
      </c>
      <c r="N9" s="4" t="s">
        <v>17</v>
      </c>
      <c r="O9" s="37"/>
    </row>
    <row r="10" spans="1:15" ht="66.75" customHeight="1" thickBot="1" x14ac:dyDescent="0.3">
      <c r="A10" s="5">
        <v>1</v>
      </c>
      <c r="B10" s="18" t="s">
        <v>26</v>
      </c>
      <c r="C10" s="6" t="s">
        <v>24</v>
      </c>
      <c r="D10" s="6">
        <v>1</v>
      </c>
      <c r="E10" s="7">
        <v>4414</v>
      </c>
      <c r="F10" s="7">
        <v>5004.72</v>
      </c>
      <c r="G10" s="7">
        <v>5084.16</v>
      </c>
      <c r="H10" s="7">
        <v>1500</v>
      </c>
      <c r="I10" s="7">
        <v>1500</v>
      </c>
      <c r="J10" s="7">
        <v>1500</v>
      </c>
      <c r="K10" s="7">
        <v>1500</v>
      </c>
      <c r="L10" s="7">
        <f>ROUND((E10+F10+G10)/3,2)</f>
        <v>4834.29</v>
      </c>
      <c r="M10" s="7">
        <f>_xlfn.STDEV.S(E10,F10,G10)</f>
        <v>366.14552152570889</v>
      </c>
      <c r="N10" s="7">
        <f>M10/L10*100</f>
        <v>7.5739254683874755</v>
      </c>
      <c r="O10" s="7">
        <f>L10*D10</f>
        <v>4834.29</v>
      </c>
    </row>
    <row r="11" spans="1:15" ht="15.75" x14ac:dyDescent="0.25">
      <c r="O11" s="7">
        <f>O10</f>
        <v>4834.29</v>
      </c>
    </row>
    <row r="14" spans="1:15" ht="15.75" customHeight="1" x14ac:dyDescent="0.25">
      <c r="A14" s="26" t="s">
        <v>18</v>
      </c>
      <c r="B14" s="26"/>
      <c r="C14" s="26"/>
      <c r="D14" s="26"/>
      <c r="E14" s="26"/>
      <c r="F14" s="26"/>
      <c r="G14" s="8">
        <f>O11</f>
        <v>4834.29</v>
      </c>
      <c r="H14" s="9"/>
      <c r="I14" s="9"/>
      <c r="J14" s="9"/>
      <c r="K14" s="10"/>
      <c r="L14" s="11" t="s">
        <v>19</v>
      </c>
      <c r="M14" s="12"/>
      <c r="N14" s="11"/>
      <c r="O14" s="12"/>
    </row>
    <row r="16" spans="1:15" ht="15.75" x14ac:dyDescent="0.25">
      <c r="A16" s="14" t="s">
        <v>20</v>
      </c>
      <c r="B16" s="15"/>
      <c r="C16" s="13"/>
      <c r="D16" s="13"/>
      <c r="E16" s="12"/>
      <c r="F16" s="13" t="s">
        <v>23</v>
      </c>
      <c r="L16" s="17"/>
      <c r="M16" s="13" t="s">
        <v>31</v>
      </c>
      <c r="N16" s="13"/>
      <c r="O16" s="13"/>
    </row>
  </sheetData>
  <mergeCells count="19">
    <mergeCell ref="H8:J8"/>
    <mergeCell ref="A14:F14"/>
    <mergeCell ref="L1:O1"/>
    <mergeCell ref="L2:O2"/>
    <mergeCell ref="B3:M3"/>
    <mergeCell ref="A4:O4"/>
    <mergeCell ref="A5:D5"/>
    <mergeCell ref="K8:K9"/>
    <mergeCell ref="L8:N8"/>
    <mergeCell ref="O8:O9"/>
    <mergeCell ref="E5:O5"/>
    <mergeCell ref="A6:D6"/>
    <mergeCell ref="E6:O6"/>
    <mergeCell ref="A7:O7"/>
    <mergeCell ref="A8:A9"/>
    <mergeCell ref="B8:B9"/>
    <mergeCell ref="C8:C9"/>
    <mergeCell ref="D8:D9"/>
    <mergeCell ref="E8:G8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Мария Н. Ефимова</cp:lastModifiedBy>
  <cp:lastPrinted>2026-07-07T11:14:59Z</cp:lastPrinted>
  <dcterms:created xsi:type="dcterms:W3CDTF">2015-06-05T18:19:34Z</dcterms:created>
  <dcterms:modified xsi:type="dcterms:W3CDTF">2026-07-24T12:24:52Z</dcterms:modified>
</cp:coreProperties>
</file>