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GMU-SRV-FS01\tgma\катологи отделов\ОГЗиД\1 ЗАКУПКИ 2026\ЗАКУПКИ\ЕАТ БЕРЕЗКА\Чистка грязезащитных покрытий (26-604)\"/>
    </mc:Choice>
  </mc:AlternateContent>
  <bookViews>
    <workbookView xWindow="0" yWindow="0" windowWidth="28800" windowHeight="12180" tabRatio="727" firstSheet="1" activeTab="1"/>
  </bookViews>
  <sheets>
    <sheet name="НМЦК проектно-сметным методом" sheetId="4" state="hidden" r:id="rId1"/>
    <sheet name="Лист1" sheetId="8" r:id="rId2"/>
  </sheets>
  <calcPr calcId="152511"/>
</workbook>
</file>

<file path=xl/calcChain.xml><?xml version="1.0" encoding="utf-8"?>
<calcChain xmlns="http://schemas.openxmlformats.org/spreadsheetml/2006/main">
  <c r="O13" i="8" l="1"/>
  <c r="O14" i="8"/>
  <c r="O15" i="8"/>
  <c r="O16" i="8"/>
  <c r="O12" i="8"/>
  <c r="L13" i="8"/>
  <c r="K13" i="8" s="1"/>
  <c r="L14" i="8"/>
  <c r="K14" i="8" s="1"/>
  <c r="L15" i="8"/>
  <c r="K15" i="8" s="1"/>
  <c r="L16" i="8"/>
  <c r="K16" i="8" s="1"/>
  <c r="M16" i="8" l="1"/>
  <c r="M15" i="8"/>
  <c r="M14" i="8"/>
  <c r="O17" i="8"/>
  <c r="D10" i="8" s="1"/>
  <c r="M13" i="8"/>
  <c r="L12" i="8"/>
  <c r="M12" i="8" s="1"/>
  <c r="M17" i="8" s="1"/>
  <c r="K12" i="8" l="1"/>
</calcChain>
</file>

<file path=xl/sharedStrings.xml><?xml version="1.0" encoding="utf-8"?>
<sst xmlns="http://schemas.openxmlformats.org/spreadsheetml/2006/main" count="26" uniqueCount="26">
  <si>
    <t>ср.цена</t>
  </si>
  <si>
    <t>Объект закупки</t>
  </si>
  <si>
    <t>Ед. измерения</t>
  </si>
  <si>
    <t>№ п/п</t>
  </si>
  <si>
    <t>Коэффициент вариации цены</t>
  </si>
  <si>
    <t>КП№4</t>
  </si>
  <si>
    <t>КП№5</t>
  </si>
  <si>
    <t>КП№2</t>
  </si>
  <si>
    <t>КП№3</t>
  </si>
  <si>
    <t>КП№1
min</t>
  </si>
  <si>
    <t>Количество
(объем)</t>
  </si>
  <si>
    <t>ОКПД/КТРУ</t>
  </si>
  <si>
    <t>ИТОГО Н(М)ЦК(Д):</t>
  </si>
  <si>
    <r>
      <t xml:space="preserve">Основные характеристики объекта закупки: в соответствии с </t>
    </r>
    <r>
      <rPr>
        <sz val="14"/>
        <color rgb="FFFF0000"/>
        <rFont val="Times New Roman"/>
        <family val="1"/>
        <charset val="204"/>
      </rPr>
      <t>техническим заданием (спецификацией)</t>
    </r>
  </si>
  <si>
    <t xml:space="preserve">Обоснование начальной (максимальной) цены контракта: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</si>
  <si>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Н(М)ЦК min</t>
  </si>
  <si>
    <t>Н(М)ЦК рын</t>
  </si>
  <si>
    <t>Начальная (максимальная) цена контракта определена методом сопоставимых рыночных цен в соответствии с ч.2 ст.22 Федерального закона от 05.04.2013 №44-ФЗ,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2 октября 2013 г. № 567. 
Коэффициент вариации не превышает 33%, что свидетельствует об однородности совокупности значений, используемых в расчете.</t>
  </si>
  <si>
    <t>Примечание:
На основании принципа эффективности использования средств бюджетного учреждения заказчиком принято решение использовать при определении Н(М)ЦК минимальную цену товара (работы, услуги), не превышающую среднюю цену товара (работы, услуги).</t>
  </si>
  <si>
    <t>Начальная (максимальная) цена контракта:</t>
  </si>
  <si>
    <r>
      <t xml:space="preserve">Информации о валюте, используемой для формирования цены контракта и расчетов с поставщиком </t>
    </r>
    <r>
      <rPr>
        <sz val="14"/>
        <color rgb="FFFF0000"/>
        <rFont val="Times New Roman"/>
        <family val="1"/>
        <charset val="204"/>
      </rPr>
      <t>(подрядчиком, исполнителем</t>
    </r>
    <r>
      <rPr>
        <sz val="14"/>
        <color theme="1"/>
        <rFont val="Times New Roman"/>
        <family val="1"/>
        <charset val="204"/>
      </rPr>
      <t>): российский рубль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</t>
    </r>
  </si>
  <si>
    <t>96.01.19.000</t>
  </si>
  <si>
    <t>Услуги по чистке грязезащитных покрытий с предоставлением покрытий</t>
  </si>
  <si>
    <t>Поставка (оказание услуг, выполнение работ) услуг по чистке грязезащитных покрытий с предоставлением покрытий</t>
  </si>
  <si>
    <r>
      <rPr>
        <sz val="14"/>
        <color rgb="FFFF0000"/>
        <rFont val="Times New Roman"/>
        <family val="1"/>
        <charset val="204"/>
      </rPr>
      <t xml:space="preserve">Ценовая информация о ценах сопоставимых товаров, работ, услуг, содержащаяся в исполненных контрактах, по которым не взыскивались неустойки (штрафы, пени) в связи с неисполнением или ненадлежащим исполнением обязательств, предусмотренных этими контрактами, и которые были заключены заказчиками на территории субъектов Российской Федерации, входящих в состав Уральского федерального округа за период не менее чем в течение последнего календарного года, не найдена. 
Заказчиком направлен запрос №_____ от _____ о цене товара субъектам деятельности в сфере промышленности, информация о которых включена в ГИСП. В установленный срок ответ на запрос о предоставлении информации о цене товаров от субъектов деятельности в сфере промышленности и/или поставщиков, которые осуществляют поставку происходящих из государств - членов ЕАЭС товаров, не поступили.
Заказчиком размещен запрос о предоставлении ценовой информации в единой информационной системе  № ______  от _____, в ответ получено ____ коммерческих предложений (Исх.№ ___ от ____).
</t>
    </r>
    <r>
      <rPr>
        <sz val="14"/>
        <color theme="1"/>
        <rFont val="Times New Roman"/>
        <family val="1"/>
        <charset val="204"/>
      </rPr>
      <t xml:space="preserve">
Заказчиком направлен с  использованием электронной почты письменный запрос </t>
    </r>
    <r>
      <rPr>
        <sz val="14"/>
        <color rgb="FFFF0000"/>
        <rFont val="Times New Roman"/>
        <family val="1"/>
        <charset val="204"/>
      </rPr>
      <t xml:space="preserve"> № _б/н_  от 17.06.26__</t>
    </r>
    <r>
      <rPr>
        <sz val="14"/>
        <color theme="1"/>
        <rFont val="Times New Roman"/>
        <family val="1"/>
        <charset val="204"/>
      </rPr>
      <t xml:space="preserve"> о предоставлении ценовой информации  </t>
    </r>
    <r>
      <rPr>
        <sz val="14"/>
        <color rgb="FFFF0000"/>
        <rFont val="Times New Roman"/>
        <family val="1"/>
        <charset val="204"/>
      </rPr>
      <t>пяти</t>
    </r>
    <r>
      <rPr>
        <sz val="14"/>
        <color theme="1"/>
        <rFont val="Times New Roman"/>
        <family val="1"/>
        <charset val="204"/>
      </rPr>
      <t xml:space="preserve"> поставщикам (подрядчикам, исполнителям), обладающим опытом поставок соответствующих товаров,</t>
    </r>
    <r>
      <rPr>
        <sz val="14"/>
        <color rgb="FFFF0000"/>
        <rFont val="Times New Roman"/>
        <family val="1"/>
        <charset val="204"/>
      </rPr>
      <t xml:space="preserve"> выполнения</t>
    </r>
    <r>
      <rPr>
        <sz val="14"/>
        <color theme="1"/>
        <rFont val="Times New Roman"/>
        <family val="1"/>
        <charset val="204"/>
      </rPr>
      <t xml:space="preserve"> работ, </t>
    </r>
    <r>
      <rPr>
        <sz val="14"/>
        <color rgb="FFFF0000"/>
        <rFont val="Times New Roman"/>
        <family val="1"/>
        <charset val="204"/>
      </rPr>
      <t>оказания</t>
    </r>
    <r>
      <rPr>
        <sz val="14"/>
        <color theme="1"/>
        <rFont val="Times New Roman"/>
        <family val="1"/>
        <charset val="204"/>
      </rPr>
      <t xml:space="preserve"> услуг, информация о которых имеется в свободном доступе (в частности, опубликована в печати, размещена на сайтах в сети "Интернет"). 
Ценовая информация получена от  3 поставщиков </t>
    </r>
    <r>
      <rPr>
        <sz val="14"/>
        <color rgb="FFFF0000"/>
        <rFont val="Times New Roman"/>
        <family val="1"/>
        <charset val="204"/>
      </rPr>
      <t>(подрядчиков, исполнителей</t>
    </r>
    <r>
      <rPr>
        <sz val="14"/>
        <color theme="1"/>
        <rFont val="Times New Roman"/>
        <family val="1"/>
        <charset val="204"/>
      </rPr>
      <t xml:space="preserve">): коммерческие предложения </t>
    </r>
    <r>
      <rPr>
        <sz val="14"/>
        <color rgb="FFFF0000"/>
        <rFont val="Times New Roman"/>
        <family val="1"/>
        <charset val="204"/>
      </rPr>
      <t>№1 от_19.06.26__ №_б/н_, №2  от 19.06.26_ №_60_, №3  от _18.06.26   №_271_</t>
    </r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</si>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</sst>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2" fontId="0" fillId="0" borderId="1" xfId="0" applyNumberFormat="1" applyFill="1" applyBorder="1" applyAlignment="1" applyProtection="1">
      <alignment horizontal="center" vertical="center" wrapText="1"/>
      <protection locked="0"/>
    </xf>
    <xf numFmtId="1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0" borderId="0" xfId="0" applyNumberFormat="1" applyFont="1" applyFill="1" applyAlignment="1" applyProtection="1">
      <alignment horizontal="center" vertical="center" wrapText="1"/>
      <protection locked="0"/>
    </xf>
    <xf numFmtId="1" fontId="0" fillId="2" borderId="0" xfId="0" applyNumberFormat="1" applyFill="1" applyBorder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vertical="center" wrapText="1"/>
      <protection locked="0"/>
    </xf>
    <xf numFmtId="4" fontId="4" fillId="0" borderId="0" xfId="0" applyNumberFormat="1" applyFont="1" applyFill="1" applyAlignment="1" applyProtection="1">
      <alignment horizontal="center" vertical="center" wrapText="1"/>
      <protection locked="0"/>
    </xf>
    <xf numFmtId="4" fontId="4" fillId="2" borderId="0" xfId="0" applyNumberFormat="1" applyFont="1" applyFill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vertical="center" wrapText="1"/>
      <protection locked="0"/>
    </xf>
    <xf numFmtId="4" fontId="0" fillId="0" borderId="0" xfId="0" applyNumberFormat="1" applyFill="1" applyBorder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Alignment="1" applyProtection="1">
      <alignment horizontal="center" vertical="center" wrapText="1"/>
      <protection locked="0"/>
    </xf>
    <xf numFmtId="4" fontId="0" fillId="2" borderId="0" xfId="0" applyNumberFormat="1" applyFill="1" applyAlignment="1" applyProtection="1">
      <alignment horizontal="center" vertical="center" wrapText="1"/>
      <protection locked="0"/>
    </xf>
    <xf numFmtId="1" fontId="0" fillId="2" borderId="0" xfId="0" applyNumberFormat="1" applyFill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 applyProtection="1">
      <alignment horizontal="right" vertical="center" wrapText="1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Alignment="1" applyProtection="1">
      <alignment horizontal="center" vertical="center" wrapText="1"/>
      <protection locked="0"/>
    </xf>
    <xf numFmtId="4" fontId="6" fillId="2" borderId="0" xfId="0" applyNumberFormat="1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0" borderId="1" xfId="0" applyNumberForma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0" xfId="0" applyNumberFormat="1" applyFont="1" applyFill="1" applyBorder="1" applyAlignment="1" applyProtection="1">
      <alignment vertical="center" wrapText="1"/>
    </xf>
    <xf numFmtId="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2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0" fillId="4" borderId="1" xfId="0" applyNumberForma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1" fontId="12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4" fontId="5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horizontal="left" vertical="center" wrapText="1"/>
      <protection locked="0"/>
    </xf>
    <xf numFmtId="4" fontId="3" fillId="2" borderId="0" xfId="0" applyNumberFormat="1" applyFont="1" applyFill="1" applyAlignment="1" applyProtection="1">
      <alignment horizontal="left" vertical="center" wrapText="1"/>
      <protection locked="0"/>
    </xf>
    <xf numFmtId="4" fontId="18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112058</xdr:colOff>
      <xdr:row>0</xdr:row>
      <xdr:rowOff>327212</xdr:rowOff>
    </xdr:from>
    <xdr:ext cx="4628030" cy="2497350"/>
    <xdr:sp macro="" textlink="">
      <xdr:nvSpPr>
        <xdr:cNvPr id="2" name="TextBox 1"/>
        <xdr:cNvSpPr txBox="1"/>
      </xdr:nvSpPr>
      <xdr:spPr>
        <a:xfrm>
          <a:off x="18200033" y="241487"/>
          <a:ext cx="4628030" cy="2497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 i="0">
              <a:latin typeface="Cambria Math" panose="02040503050406030204" pitchFamily="18" charset="0"/>
            </a:rPr>
            <a:t>〖</a:t>
          </a:r>
          <a:r>
            <a:rPr lang="ru-RU" sz="1400" b="0" i="0">
              <a:latin typeface="Cambria Math"/>
            </a:rPr>
            <a:t>НМЦК</a:t>
          </a:r>
          <a:r>
            <a:rPr lang="ru-RU" sz="1400" b="0" i="0">
              <a:latin typeface="Cambria Math" panose="02040503050406030204" pitchFamily="18" charset="0"/>
            </a:rPr>
            <a:t>〗^</a:t>
          </a:r>
          <a:r>
            <a:rPr lang="ru-RU" sz="1400" b="0" i="0">
              <a:latin typeface="Cambria Math"/>
            </a:rPr>
            <a:t>рын= </a:t>
          </a:r>
          <a:r>
            <a:rPr lang="en-US" sz="1400" b="0" i="0">
              <a:latin typeface="Cambria Math"/>
            </a:rPr>
            <a:t> 𝑣</a:t>
          </a:r>
          <a:r>
            <a:rPr lang="ru-RU" sz="1400" b="0" i="0">
              <a:latin typeface="Cambria Math" panose="02040503050406030204" pitchFamily="18" charset="0"/>
            </a:rPr>
            <a:t>/</a:t>
          </a:r>
          <a:r>
            <a:rPr lang="en-US" sz="1400" b="0" i="0">
              <a:latin typeface="Cambria Math"/>
            </a:rPr>
            <a:t>𝑛</a:t>
          </a:r>
          <a:r>
            <a:rPr lang="ru-RU" sz="1400" b="0" i="0">
              <a:latin typeface="Cambria Math"/>
            </a:rPr>
            <a:t>  ∗ </a:t>
          </a:r>
          <a:r>
            <a:rPr lang="ru-RU" sz="1400" b="0" i="0">
              <a:latin typeface="Cambria Math" panose="02040503050406030204" pitchFamily="18" charset="0"/>
            </a:rPr>
            <a:t>∑2</a:t>
          </a:r>
          <a:r>
            <a:rPr lang="en-US" sz="1400" b="0" i="0">
              <a:latin typeface="Cambria Math" panose="02040503050406030204" pitchFamily="18" charset="0"/>
            </a:rPr>
            <a:t>_</a:t>
          </a:r>
          <a:r>
            <a:rPr lang="ru-RU" sz="1400" b="0" i="0">
              <a:latin typeface="Cambria Math" panose="02040503050406030204" pitchFamily="18" charset="0"/>
            </a:rPr>
            <a:t>(</a:t>
          </a:r>
          <a:r>
            <a:rPr lang="en-US" sz="1400" b="0" i="0">
              <a:latin typeface="Cambria Math"/>
            </a:rPr>
            <a:t>𝑖=1</a:t>
          </a:r>
          <a:r>
            <a:rPr lang="ru-RU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 panose="02040503050406030204" pitchFamily="18" charset="0"/>
            </a:rPr>
            <a:t>^</a:t>
          </a:r>
          <a:r>
            <a:rPr lang="en-US" sz="1400" b="0" i="0">
              <a:latin typeface="Cambria Math"/>
            </a:rPr>
            <a:t>𝑛</a:t>
          </a:r>
          <a:r>
            <a:rPr lang="en-US" sz="1400" b="0" i="0">
              <a:latin typeface="Cambria Math" panose="02040503050406030204" pitchFamily="18" charset="0"/>
            </a:rPr>
            <a:t>▒</a:t>
          </a:r>
          <a:r>
            <a:rPr lang="ru-RU" sz="1400" b="0" i="0">
              <a:latin typeface="Cambria Math"/>
            </a:rPr>
            <a:t>ц</a:t>
          </a:r>
          <a:r>
            <a:rPr lang="ru-RU" sz="1400" b="0" i="0">
              <a:latin typeface="Cambria Math" panose="02040503050406030204" pitchFamily="18" charset="0"/>
            </a:rPr>
            <a:t>_</a:t>
          </a:r>
          <a:r>
            <a:rPr lang="en-US" sz="1400" b="0" i="0">
              <a:latin typeface="Cambria Math"/>
            </a:rPr>
            <a:t>𝑖</a:t>
          </a:r>
          <a:endParaRPr lang="ru-RU" sz="1400"/>
        </a:p>
        <a:p>
          <a:r>
            <a:rPr lang="ru-RU" sz="14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〖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НМЦК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рын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НМЦК, определяемая методом сопоставимых рыночных цен (анализа рынка);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 sz="1400"/>
        </a:p>
      </xdr:txBody>
    </xdr:sp>
    <xdr:clientData/>
  </xdr:oneCellAnchor>
  <xdr:oneCellAnchor>
    <xdr:from>
      <xdr:col>16</xdr:col>
      <xdr:colOff>182496</xdr:colOff>
      <xdr:row>7</xdr:row>
      <xdr:rowOff>517071</xdr:rowOff>
    </xdr:from>
    <xdr:ext cx="4552950" cy="2133600"/>
    <xdr:sp macro="" textlink="">
      <xdr:nvSpPr>
        <xdr:cNvPr id="3" name="TextBox 2"/>
        <xdr:cNvSpPr txBox="1"/>
      </xdr:nvSpPr>
      <xdr:spPr>
        <a:xfrm>
          <a:off x="18729032" y="3143250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15</xdr:col>
      <xdr:colOff>112058</xdr:colOff>
      <xdr:row>2</xdr:row>
      <xdr:rowOff>327212</xdr:rowOff>
    </xdr:from>
    <xdr:ext cx="4628030" cy="311496"/>
    <xdr:sp macro="" textlink="">
      <xdr:nvSpPr>
        <xdr:cNvPr id="4" name="TextBox 3"/>
        <xdr:cNvSpPr txBox="1"/>
      </xdr:nvSpPr>
      <xdr:spPr>
        <a:xfrm>
          <a:off x="17304683" y="793937"/>
          <a:ext cx="46280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4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topLeftCell="A4" zoomScale="70" zoomScaleNormal="70" workbookViewId="0">
      <selection activeCell="D12" sqref="D12"/>
    </sheetView>
  </sheetViews>
  <sheetFormatPr defaultColWidth="9.140625" defaultRowHeight="15" x14ac:dyDescent="0.25"/>
  <cols>
    <col min="1" max="1" width="6.42578125" style="13" customWidth="1"/>
    <col min="2" max="2" width="14.42578125" style="13" customWidth="1"/>
    <col min="3" max="3" width="76.7109375" style="12" customWidth="1"/>
    <col min="4" max="4" width="20.140625" style="11" customWidth="1"/>
    <col min="5" max="5" width="13.42578125" style="11" customWidth="1"/>
    <col min="6" max="8" width="15.85546875" style="17" customWidth="1"/>
    <col min="9" max="9" width="15" style="11" customWidth="1"/>
    <col min="10" max="10" width="21" style="11" customWidth="1"/>
    <col min="11" max="11" width="15.28515625" style="11" customWidth="1"/>
    <col min="12" max="12" width="12" style="11" customWidth="1"/>
    <col min="13" max="13" width="15.85546875" style="11" customWidth="1"/>
    <col min="14" max="14" width="0" style="11" hidden="1" customWidth="1"/>
    <col min="15" max="15" width="15.42578125" style="11" customWidth="1"/>
    <col min="16" max="16" width="4" style="11" customWidth="1"/>
    <col min="17" max="17" width="9.140625" style="12"/>
    <col min="18" max="18" width="9.28515625" style="12" bestFit="1" customWidth="1"/>
    <col min="19" max="16384" width="9.140625" style="12"/>
  </cols>
  <sheetData>
    <row r="1" spans="1:16" s="7" customFormat="1" ht="18.75" customHeight="1" x14ac:dyDescent="0.25">
      <c r="A1" s="49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6"/>
      <c r="O1" s="6"/>
      <c r="P1" s="6"/>
    </row>
    <row r="2" spans="1:16" s="7" customFormat="1" ht="18.75" x14ac:dyDescent="0.25">
      <c r="A2" s="2"/>
      <c r="B2" s="2"/>
      <c r="C2" s="15"/>
      <c r="D2" s="3"/>
      <c r="E2" s="3"/>
      <c r="F2" s="17"/>
      <c r="G2" s="17"/>
      <c r="H2" s="17"/>
      <c r="I2" s="3"/>
      <c r="J2" s="3"/>
      <c r="K2" s="3"/>
      <c r="L2" s="3"/>
      <c r="M2" s="3"/>
      <c r="N2" s="6"/>
      <c r="O2" s="6"/>
      <c r="P2" s="6"/>
    </row>
    <row r="3" spans="1:16" s="7" customFormat="1" ht="31.9" customHeight="1" x14ac:dyDescent="0.25">
      <c r="A3" s="51" t="s">
        <v>14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3"/>
      <c r="N3" s="6"/>
      <c r="O3" s="6"/>
      <c r="P3" s="6"/>
    </row>
    <row r="4" spans="1:16" s="7" customFormat="1" ht="34.9" customHeight="1" x14ac:dyDescent="0.25">
      <c r="A4" s="16"/>
      <c r="B4" s="5"/>
      <c r="C4" s="55" t="s">
        <v>23</v>
      </c>
      <c r="D4" s="55"/>
      <c r="E4" s="55"/>
      <c r="F4" s="55"/>
      <c r="G4" s="55"/>
      <c r="H4" s="55"/>
      <c r="I4" s="55"/>
      <c r="J4" s="5"/>
      <c r="K4" s="5"/>
      <c r="L4" s="5"/>
      <c r="M4" s="5"/>
      <c r="N4" s="6"/>
      <c r="O4" s="6"/>
      <c r="P4" s="6"/>
    </row>
    <row r="5" spans="1:16" s="7" customFormat="1" ht="23.25" customHeight="1" x14ac:dyDescent="0.25">
      <c r="A5" s="52" t="s">
        <v>13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3"/>
      <c r="N5" s="6"/>
      <c r="O5" s="6"/>
      <c r="P5" s="6"/>
    </row>
    <row r="6" spans="1:16" s="7" customFormat="1" ht="9.75" customHeight="1" x14ac:dyDescent="0.25">
      <c r="A6" s="2"/>
      <c r="B6" s="2"/>
      <c r="C6" s="15"/>
      <c r="D6" s="3"/>
      <c r="E6" s="3"/>
      <c r="F6" s="17"/>
      <c r="G6" s="17"/>
      <c r="H6" s="17"/>
      <c r="I6" s="3"/>
      <c r="J6" s="3"/>
      <c r="K6" s="3"/>
      <c r="L6" s="3"/>
      <c r="M6" s="3"/>
      <c r="N6" s="6"/>
      <c r="O6" s="6"/>
      <c r="P6" s="6"/>
    </row>
    <row r="7" spans="1:16" s="7" customFormat="1" ht="69.75" customHeight="1" x14ac:dyDescent="0.25">
      <c r="A7" s="53" t="s">
        <v>17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3"/>
      <c r="N7" s="6"/>
      <c r="O7" s="6"/>
      <c r="P7" s="6"/>
    </row>
    <row r="8" spans="1:16" s="7" customFormat="1" ht="239.25" customHeight="1" x14ac:dyDescent="0.25">
      <c r="A8" s="54" t="s">
        <v>24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3"/>
      <c r="N8" s="6"/>
      <c r="O8" s="6"/>
      <c r="P8" s="6"/>
    </row>
    <row r="9" spans="1:16" s="7" customFormat="1" ht="59.25" customHeight="1" x14ac:dyDescent="0.25">
      <c r="A9" s="54" t="s">
        <v>20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s="10" customFormat="1" ht="28.9" customHeight="1" x14ac:dyDescent="0.25">
      <c r="A10" s="4"/>
      <c r="B10" s="4"/>
      <c r="C10" s="14" t="s">
        <v>19</v>
      </c>
      <c r="D10" s="28">
        <f>O17</f>
        <v>450</v>
      </c>
      <c r="E10" s="8"/>
      <c r="F10" s="18"/>
      <c r="G10" s="18"/>
      <c r="H10" s="18"/>
      <c r="I10" s="8"/>
      <c r="J10" s="8"/>
      <c r="K10" s="8"/>
      <c r="L10" s="8"/>
      <c r="M10" s="8"/>
      <c r="N10" s="9"/>
      <c r="O10" s="9"/>
      <c r="P10" s="9"/>
    </row>
    <row r="11" spans="1:16" ht="64.5" customHeight="1" x14ac:dyDescent="0.25">
      <c r="A11" s="33" t="s">
        <v>3</v>
      </c>
      <c r="B11" s="33" t="s">
        <v>11</v>
      </c>
      <c r="C11" s="34" t="s">
        <v>1</v>
      </c>
      <c r="D11" s="34" t="s">
        <v>2</v>
      </c>
      <c r="E11" s="34" t="s">
        <v>10</v>
      </c>
      <c r="F11" s="35" t="s">
        <v>9</v>
      </c>
      <c r="G11" s="36" t="s">
        <v>7</v>
      </c>
      <c r="H11" s="36" t="s">
        <v>8</v>
      </c>
      <c r="I11" s="37" t="s">
        <v>5</v>
      </c>
      <c r="J11" s="37" t="s">
        <v>6</v>
      </c>
      <c r="K11" s="38" t="s">
        <v>4</v>
      </c>
      <c r="L11" s="39" t="s">
        <v>0</v>
      </c>
      <c r="M11" s="39" t="s">
        <v>16</v>
      </c>
      <c r="O11" s="29" t="s">
        <v>15</v>
      </c>
    </row>
    <row r="12" spans="1:16" ht="24" customHeight="1" x14ac:dyDescent="0.25">
      <c r="A12" s="24">
        <v>1</v>
      </c>
      <c r="B12" s="42" t="s">
        <v>21</v>
      </c>
      <c r="C12" s="43" t="s">
        <v>22</v>
      </c>
      <c r="D12" s="44" t="s">
        <v>25</v>
      </c>
      <c r="E12" s="45">
        <v>1</v>
      </c>
      <c r="F12" s="25">
        <v>450</v>
      </c>
      <c r="G12" s="25">
        <v>480</v>
      </c>
      <c r="H12" s="25">
        <v>520</v>
      </c>
      <c r="I12" s="1"/>
      <c r="J12" s="1"/>
      <c r="K12" s="30">
        <f t="shared" ref="K12:K16" si="0">(STDEV(F12:J12)/L12)*100</f>
        <v>7.2660182158861373</v>
      </c>
      <c r="L12" s="31">
        <f t="shared" ref="L12:L16" si="1">IFERROR(ROUND(AVERAGE(F12:J12),2),0)</f>
        <v>483.33</v>
      </c>
      <c r="M12" s="31">
        <f>L12*E12</f>
        <v>483.33</v>
      </c>
      <c r="O12" s="26">
        <f>E12*F12</f>
        <v>450</v>
      </c>
    </row>
    <row r="13" spans="1:16" ht="24" customHeight="1" x14ac:dyDescent="0.25">
      <c r="A13" s="24">
        <v>2</v>
      </c>
      <c r="B13" s="23"/>
      <c r="C13" s="24"/>
      <c r="D13" s="41"/>
      <c r="E13" s="41"/>
      <c r="F13" s="25"/>
      <c r="G13" s="25"/>
      <c r="H13" s="25"/>
      <c r="I13" s="1"/>
      <c r="J13" s="1"/>
      <c r="K13" s="30" t="e">
        <f t="shared" si="0"/>
        <v>#DIV/0!</v>
      </c>
      <c r="L13" s="31">
        <f t="shared" si="1"/>
        <v>0</v>
      </c>
      <c r="M13" s="31">
        <f t="shared" ref="M13:M16" si="2">L13*E13</f>
        <v>0</v>
      </c>
      <c r="O13" s="26">
        <f t="shared" ref="O13:O16" si="3">E13*F13</f>
        <v>0</v>
      </c>
    </row>
    <row r="14" spans="1:16" ht="24" customHeight="1" x14ac:dyDescent="0.25">
      <c r="A14" s="24">
        <v>3</v>
      </c>
      <c r="B14" s="23"/>
      <c r="C14" s="24"/>
      <c r="D14" s="41"/>
      <c r="E14" s="41"/>
      <c r="F14" s="25"/>
      <c r="G14" s="25"/>
      <c r="H14" s="25"/>
      <c r="I14" s="1"/>
      <c r="J14" s="1"/>
      <c r="K14" s="30" t="e">
        <f t="shared" si="0"/>
        <v>#DIV/0!</v>
      </c>
      <c r="L14" s="31">
        <f t="shared" si="1"/>
        <v>0</v>
      </c>
      <c r="M14" s="31">
        <f t="shared" si="2"/>
        <v>0</v>
      </c>
      <c r="O14" s="26">
        <f t="shared" si="3"/>
        <v>0</v>
      </c>
    </row>
    <row r="15" spans="1:16" ht="24" customHeight="1" x14ac:dyDescent="0.25">
      <c r="A15" s="24">
        <v>4</v>
      </c>
      <c r="B15" s="23"/>
      <c r="C15" s="24"/>
      <c r="D15" s="41"/>
      <c r="E15" s="41"/>
      <c r="F15" s="25"/>
      <c r="G15" s="25"/>
      <c r="H15" s="25"/>
      <c r="I15" s="1"/>
      <c r="J15" s="1"/>
      <c r="K15" s="30" t="e">
        <f t="shared" si="0"/>
        <v>#DIV/0!</v>
      </c>
      <c r="L15" s="31">
        <f t="shared" si="1"/>
        <v>0</v>
      </c>
      <c r="M15" s="31">
        <f t="shared" si="2"/>
        <v>0</v>
      </c>
      <c r="O15" s="26">
        <f t="shared" si="3"/>
        <v>0</v>
      </c>
    </row>
    <row r="16" spans="1:16" ht="24" customHeight="1" x14ac:dyDescent="0.25">
      <c r="A16" s="24">
        <v>5</v>
      </c>
      <c r="B16" s="19"/>
      <c r="C16" s="20"/>
      <c r="D16" s="21"/>
      <c r="E16" s="21"/>
      <c r="F16" s="22"/>
      <c r="G16" s="22"/>
      <c r="H16" s="22"/>
      <c r="I16" s="21"/>
      <c r="J16" s="21"/>
      <c r="K16" s="30" t="e">
        <f t="shared" si="0"/>
        <v>#DIV/0!</v>
      </c>
      <c r="L16" s="31">
        <f t="shared" si="1"/>
        <v>0</v>
      </c>
      <c r="M16" s="32">
        <f t="shared" si="2"/>
        <v>0</v>
      </c>
      <c r="O16" s="27">
        <f t="shared" si="3"/>
        <v>0</v>
      </c>
    </row>
    <row r="17" spans="1:16" ht="24" customHeight="1" x14ac:dyDescent="0.25">
      <c r="A17" s="47" t="s">
        <v>12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8"/>
      <c r="M17" s="40">
        <f>SUM(M12:M12)</f>
        <v>483.33</v>
      </c>
      <c r="N17" s="21"/>
      <c r="O17" s="29">
        <f>SUM(O12:O16)</f>
        <v>450</v>
      </c>
    </row>
    <row r="18" spans="1:16" ht="61.5" customHeight="1" x14ac:dyDescent="0.25">
      <c r="A18" s="46" t="s">
        <v>18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6" ht="45.75" customHeight="1" x14ac:dyDescent="0.25">
      <c r="N19" s="12"/>
      <c r="O19" s="12"/>
      <c r="P19" s="12"/>
    </row>
    <row r="20" spans="1:16" ht="45.75" customHeight="1" x14ac:dyDescent="0.25">
      <c r="N20" s="12"/>
      <c r="O20" s="12"/>
      <c r="P20" s="12"/>
    </row>
    <row r="21" spans="1:16" ht="45.75" customHeight="1" x14ac:dyDescent="0.25">
      <c r="N21" s="12"/>
      <c r="O21" s="12"/>
      <c r="P21" s="12"/>
    </row>
    <row r="22" spans="1:16" ht="45.75" customHeight="1" x14ac:dyDescent="0.25">
      <c r="N22" s="12"/>
      <c r="O22" s="12"/>
      <c r="P22" s="12"/>
    </row>
    <row r="23" spans="1:16" ht="45.75" customHeight="1" x14ac:dyDescent="0.25">
      <c r="N23" s="12"/>
      <c r="O23" s="12"/>
      <c r="P23" s="12"/>
    </row>
    <row r="24" spans="1:16" ht="45.75" customHeight="1" x14ac:dyDescent="0.25">
      <c r="N24" s="12"/>
      <c r="O24" s="12"/>
      <c r="P24" s="12"/>
    </row>
    <row r="25" spans="1:16" ht="45.75" customHeight="1" x14ac:dyDescent="0.25">
      <c r="N25" s="12"/>
      <c r="O25" s="12"/>
      <c r="P25" s="12"/>
    </row>
    <row r="26" spans="1:16" ht="45.75" customHeight="1" x14ac:dyDescent="0.25">
      <c r="N26" s="12"/>
      <c r="O26" s="12"/>
      <c r="P26" s="12"/>
    </row>
    <row r="27" spans="1:16" ht="45.75" customHeight="1" x14ac:dyDescent="0.25">
      <c r="N27" s="12"/>
      <c r="O27" s="12"/>
      <c r="P27" s="12"/>
    </row>
    <row r="28" spans="1:16" ht="45.75" customHeight="1" x14ac:dyDescent="0.25">
      <c r="N28" s="12"/>
      <c r="O28" s="12"/>
      <c r="P28" s="12"/>
    </row>
    <row r="29" spans="1:16" ht="18.75" customHeight="1" x14ac:dyDescent="0.25">
      <c r="N29" s="12"/>
      <c r="O29" s="12"/>
      <c r="P29" s="12"/>
    </row>
    <row r="30" spans="1:16" ht="45.75" customHeight="1" x14ac:dyDescent="0.25">
      <c r="N30" s="12"/>
      <c r="O30" s="12"/>
      <c r="P30" s="12"/>
    </row>
    <row r="32" spans="1:16" ht="45.75" customHeight="1" x14ac:dyDescent="0.25">
      <c r="N32" s="12"/>
      <c r="O32" s="12"/>
      <c r="P32" s="12"/>
    </row>
    <row r="33" spans="14:16" ht="45.75" customHeight="1" x14ac:dyDescent="0.25">
      <c r="N33" s="12"/>
      <c r="O33" s="12"/>
      <c r="P33" s="12"/>
    </row>
    <row r="34" spans="14:16" ht="45.75" customHeight="1" x14ac:dyDescent="0.25">
      <c r="N34" s="12"/>
      <c r="O34" s="12"/>
      <c r="P34" s="12"/>
    </row>
    <row r="35" spans="14:16" ht="45.75" customHeight="1" x14ac:dyDescent="0.25">
      <c r="N35" s="12"/>
      <c r="O35" s="12"/>
      <c r="P35" s="12"/>
    </row>
    <row r="36" spans="14:16" ht="45.75" customHeight="1" x14ac:dyDescent="0.25">
      <c r="N36" s="12"/>
      <c r="O36" s="12"/>
      <c r="P36" s="12"/>
    </row>
    <row r="37" spans="14:16" ht="45.75" customHeight="1" x14ac:dyDescent="0.25">
      <c r="N37" s="12"/>
      <c r="O37" s="12"/>
      <c r="P37" s="12"/>
    </row>
    <row r="38" spans="14:16" ht="45.75" customHeight="1" x14ac:dyDescent="0.25">
      <c r="N38" s="12"/>
      <c r="O38" s="12"/>
      <c r="P38" s="12"/>
    </row>
    <row r="39" spans="14:16" ht="45.75" customHeight="1" x14ac:dyDescent="0.25">
      <c r="N39" s="12"/>
      <c r="O39" s="12"/>
      <c r="P39" s="12"/>
    </row>
    <row r="40" spans="14:16" ht="45.75" customHeight="1" x14ac:dyDescent="0.25">
      <c r="N40" s="12"/>
      <c r="O40" s="12"/>
      <c r="P40" s="12"/>
    </row>
    <row r="41" spans="14:16" ht="45.75" customHeight="1" x14ac:dyDescent="0.25">
      <c r="N41" s="12"/>
      <c r="O41" s="12"/>
      <c r="P41" s="12"/>
    </row>
    <row r="42" spans="14:16" ht="45.75" customHeight="1" x14ac:dyDescent="0.25">
      <c r="N42" s="12"/>
      <c r="O42" s="12"/>
      <c r="P42" s="12"/>
    </row>
    <row r="43" spans="14:16" ht="45.75" customHeight="1" x14ac:dyDescent="0.25">
      <c r="N43" s="12"/>
      <c r="O43" s="12"/>
      <c r="P43" s="12"/>
    </row>
    <row r="44" spans="14:16" ht="20.25" customHeight="1" x14ac:dyDescent="0.25">
      <c r="N44" s="12"/>
      <c r="O44" s="12"/>
      <c r="P44" s="12"/>
    </row>
    <row r="45" spans="14:16" ht="19.5" customHeight="1" x14ac:dyDescent="0.25">
      <c r="N45" s="12"/>
      <c r="O45" s="12"/>
      <c r="P45" s="12"/>
    </row>
    <row r="46" spans="14:16" ht="16.5" customHeight="1" x14ac:dyDescent="0.25">
      <c r="N46" s="12"/>
      <c r="O46" s="12"/>
      <c r="P46" s="12"/>
    </row>
    <row r="47" spans="14:16" ht="15.75" customHeight="1" x14ac:dyDescent="0.25">
      <c r="N47" s="12"/>
      <c r="O47" s="12"/>
      <c r="P47" s="12"/>
    </row>
    <row r="48" spans="14:16" ht="15.75" customHeight="1" x14ac:dyDescent="0.25">
      <c r="N48" s="12"/>
      <c r="O48" s="12"/>
      <c r="P48" s="12"/>
    </row>
    <row r="50" spans="14:16" ht="25.5" customHeight="1" x14ac:dyDescent="0.25">
      <c r="N50" s="12"/>
      <c r="O50" s="12"/>
      <c r="P50" s="12"/>
    </row>
    <row r="51" spans="14:16" ht="45.75" customHeight="1" x14ac:dyDescent="0.25">
      <c r="N51" s="12"/>
      <c r="O51" s="12"/>
      <c r="P51" s="12"/>
    </row>
    <row r="52" spans="14:16" ht="45.75" customHeight="1" x14ac:dyDescent="0.25">
      <c r="N52" s="12"/>
      <c r="O52" s="12"/>
      <c r="P52" s="12"/>
    </row>
    <row r="53" spans="14:16" ht="45.75" customHeight="1" x14ac:dyDescent="0.25"/>
    <row r="54" spans="14:16" ht="45.75" customHeight="1" x14ac:dyDescent="0.25">
      <c r="N54" s="12"/>
      <c r="O54" s="12"/>
      <c r="P54" s="12"/>
    </row>
    <row r="55" spans="14:16" ht="45.75" customHeight="1" x14ac:dyDescent="0.25">
      <c r="N55" s="12"/>
      <c r="O55" s="12"/>
      <c r="P55" s="12"/>
    </row>
    <row r="56" spans="14:16" ht="45.75" customHeight="1" x14ac:dyDescent="0.25">
      <c r="N56" s="12"/>
      <c r="O56" s="12"/>
      <c r="P56" s="12"/>
    </row>
    <row r="57" spans="14:16" ht="23.25" customHeight="1" x14ac:dyDescent="0.25">
      <c r="N57" s="12"/>
      <c r="O57" s="12"/>
      <c r="P57" s="12"/>
    </row>
  </sheetData>
  <mergeCells count="9">
    <mergeCell ref="A18:O18"/>
    <mergeCell ref="A17:L17"/>
    <mergeCell ref="A1:M1"/>
    <mergeCell ref="A3:L3"/>
    <mergeCell ref="A5:L5"/>
    <mergeCell ref="A7:L7"/>
    <mergeCell ref="A8:L8"/>
    <mergeCell ref="C4:I4"/>
    <mergeCell ref="A9:P9"/>
  </mergeCells>
  <pageMargins left="0.7" right="0.7" top="0.75" bottom="0.75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Максимова Татьяна Юрьевна</cp:lastModifiedBy>
  <cp:lastPrinted>2020-08-12T11:59:18Z</cp:lastPrinted>
  <dcterms:created xsi:type="dcterms:W3CDTF">2013-12-17T05:16:41Z</dcterms:created>
  <dcterms:modified xsi:type="dcterms:W3CDTF">2026-08-26T09:44:00Z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@Дата регистрации">
    <vt:filetime>2022-10-24T13:04:24Z</vt:filetime>
  </property>
  <property fmtid="{D5CDD505-2E9C-101B-9397-08002B2CF9AE}" pid="3" name="@Ответственный">
    <vt:lpwstr>eb67c12a-0439-440f-9877-9c2b3a00dcdd</vt:lpwstr>
  </property>
  <property fmtid="{D5CDD505-2E9C-101B-9397-08002B2CF9AE}" pid="4" name="#Ответственный">
    <vt:lpwstr>Егорова А. О.</vt:lpwstr>
  </property>
  <property fmtid="{D5CDD505-2E9C-101B-9397-08002B2CF9AE}" pid="5" name="@Регистратор">
    <vt:lpwstr>{e6b8f5df-a875-4ece-aeb9-8654c10361d3}</vt:lpwstr>
  </property>
  <property fmtid="{D5CDD505-2E9C-101B-9397-08002B2CF9AE}" pid="6" name="#Регистратор">
    <vt:lpwstr>Ковалева О. А.</vt:lpwstr>
  </property>
  <property fmtid="{D5CDD505-2E9C-101B-9397-08002B2CF9AE}" pid="7" name="@Регистрационный номер">
    <vt:lpwstr>c28ce08e-acd5-4b52-af2d-830a902a28cf</vt:lpwstr>
  </property>
  <property fmtid="{D5CDD505-2E9C-101B-9397-08002B2CF9AE}" pid="8" name="#Регистрационный номер">
    <vt:lpwstr>СЗД 22-848</vt:lpwstr>
  </property>
</Properties>
</file>