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Контрактный управляющий\2026 ЕИС\КОНТРАКТЫ 4,5\_+ЭЛЕКТРОННЫЙ МАГАЗИН\+Кадастровые работы\"/>
    </mc:Choice>
  </mc:AlternateContent>
  <xr:revisionPtr revIDLastSave="0" documentId="13_ncr:1_{2AA72DE9-DA11-40FF-A7A7-5A6F07260464}" xr6:coauthVersionLast="47" xr6:coauthVersionMax="47" xr10:uidLastSave="{00000000-0000-0000-0000-000000000000}"/>
  <bookViews>
    <workbookView xWindow="7380" yWindow="2940" windowWidth="19725" windowHeight="12465" xr2:uid="{00000000-000D-0000-FFFF-FFFF00000000}"/>
  </bookViews>
  <sheets>
    <sheet name=" Обоснование" sheetId="6" r:id="rId1"/>
  </sheets>
  <definedNames>
    <definedName name="_xlnm.Print_Area" localSheetId="0">' Обоснование'!$A$1:$M$23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I14" i="6" s="1"/>
  <c r="J14" i="6" l="1"/>
  <c r="H15" i="6"/>
  <c r="I15" i="6" s="1"/>
  <c r="J15" i="6" l="1"/>
  <c r="J16" i="6" s="1"/>
</calcChain>
</file>

<file path=xl/sharedStrings.xml><?xml version="1.0" encoding="utf-8"?>
<sst xmlns="http://schemas.openxmlformats.org/spreadsheetml/2006/main" count="25" uniqueCount="24">
  <si>
    <t>Ед. изм.</t>
  </si>
  <si>
    <t>Среднее арифметическое значение цены, руб.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</si>
  <si>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</si>
  <si>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</si>
  <si>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</si>
  <si>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</si>
  <si>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</si>
  <si>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</si>
  <si>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</si>
  <si>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Предложение 1</t>
  </si>
  <si>
    <t>Предложение 2</t>
  </si>
  <si>
    <t>Предложение 3</t>
  </si>
  <si>
    <t>Цена  за единицу измерения (руб.)</t>
  </si>
  <si>
    <t xml:space="preserve">Кол-во </t>
  </si>
  <si>
    <t>№</t>
  </si>
  <si>
    <t>Функциональные, технические, качественные, эксплуатационные характеристики товара определены Техническим заданием.</t>
  </si>
  <si>
    <t>В целях применения метода сопоставимых рыночных цен (анализа рынка) использовалась общедоступная информация о рыночных ценах товара в соответствии с ч.18 ст.22 Федерального закона от 05.04.2013г. № 44-ФЗ: 
3 коммерческих предложения исполнителей. Коммерческие предложения имеются у заказчика.</t>
  </si>
  <si>
    <t>,</t>
  </si>
  <si>
    <r>
      <t xml:space="preserve">Начальная (максимальная) цена контракта </t>
    </r>
    <r>
      <rPr>
        <b/>
        <sz val="12"/>
        <rFont val="Times New Roman"/>
        <family val="1"/>
        <charset val="204"/>
      </rPr>
      <t>на выполнение кадастровых работ по разделу земельного участка</t>
    </r>
    <r>
      <rPr>
        <sz val="12"/>
        <rFont val="Times New Roman"/>
        <family val="1"/>
        <charset val="204"/>
      </rPr>
      <t xml:space="preserve"> определена методом сопоставимых рыночных цен (анализ рынка).</t>
    </r>
  </si>
  <si>
    <t>Утверждение схемы расположения земельного участка</t>
  </si>
  <si>
    <t>Подготовка межевого плана</t>
  </si>
  <si>
    <r>
  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
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</t>
    </r>
    <r>
      <rPr>
        <b/>
        <sz val="12"/>
        <rFont val="Times New Roman"/>
        <family val="1"/>
        <charset val="204"/>
      </rPr>
      <t>22 666 (Двадцать две тысячи шестьсот шестьдесят шесть) руб. 66 коп</t>
    </r>
    <r>
      <rPr>
        <sz val="12"/>
        <rFont val="Times New Roman"/>
        <family val="1"/>
        <charset val="204"/>
      </rPr>
      <t>.
НМЦК включает все расходы, которые может понести Исполнитель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исполнением Контракта.</t>
    </r>
  </si>
  <si>
    <t>Наименование работ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</si>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</sst>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>
      <alignment horizontal="left" vertical="center"/>
    </xf>
    <xf numFmtId="0" fontId="3" fillId="0" borderId="0">
      <alignment horizontal="center" vertical="center"/>
    </xf>
  </cellStyleXfs>
  <cellXfs count="38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/>
    <xf numFmtId="0" fontId="6" fillId="0" borderId="0" xfId="1" applyFont="1" applyBorder="1"/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7" fillId="0" borderId="0" xfId="1" applyFont="1" applyBorder="1"/>
    <xf numFmtId="4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6" fillId="0" borderId="1" xfId="1" applyFont="1" applyBorder="1" applyAlignment="1"/>
    <xf numFmtId="4" fontId="7" fillId="0" borderId="1" xfId="1" applyNumberFormat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8" fillId="0" borderId="0" xfId="1" applyFont="1"/>
    <xf numFmtId="0" fontId="8" fillId="0" borderId="0" xfId="1" applyFont="1" applyFill="1" applyBorder="1"/>
    <xf numFmtId="0" fontId="8" fillId="0" borderId="0" xfId="1" applyFont="1" applyFill="1"/>
    <xf numFmtId="0" fontId="6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7" fillId="0" borderId="4" xfId="1" applyFont="1" applyBorder="1" applyAlignment="1"/>
    <xf numFmtId="0" fontId="7" fillId="0" borderId="1" xfId="1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</cellXfs>
  <cellStyles count="5">
    <cellStyle name="Excel Built-in Normal" xfId="1" xr:uid="{00000000-0005-0000-0000-000000000000}"/>
    <cellStyle name="Excel Built-in Normal_azk185" xfId="2" xr:uid="{00000000-0005-0000-0000-000001000000}"/>
    <cellStyle name="S10" xfId="3" xr:uid="{00000000-0005-0000-0000-000002000000}"/>
    <cellStyle name="S9" xfId="4" xr:uid="{00000000-0005-0000-0000-000003000000}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28575</xdr:rowOff>
    </xdr:from>
    <xdr:to>
      <xdr:col>4</xdr:col>
      <xdr:colOff>581025</xdr:colOff>
      <xdr:row>7</xdr:row>
      <xdr:rowOff>428625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38100</xdr:rowOff>
    </xdr:from>
    <xdr:to>
      <xdr:col>1</xdr:col>
      <xdr:colOff>714375</xdr:colOff>
      <xdr:row>8</xdr:row>
      <xdr:rowOff>266700</xdr:rowOff>
    </xdr:to>
    <xdr:pic>
      <xdr:nvPicPr>
        <xdr:cNvPr id="1026" name="Рисунок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638175</xdr:rowOff>
    </xdr:from>
    <xdr:to>
      <xdr:col>1</xdr:col>
      <xdr:colOff>190500</xdr:colOff>
      <xdr:row>9</xdr:row>
      <xdr:rowOff>866775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7" zoomScale="85" zoomScaleNormal="85" zoomScaleSheetLayoutView="85" workbookViewId="0">
      <selection activeCell="B15" sqref="B15"/>
    </sheetView>
  </sheetViews>
  <sheetFormatPr defaultColWidth="9.28515625" defaultRowHeight="15.75" x14ac:dyDescent="0.25"/>
  <cols>
    <col min="1" max="1" width="6.5703125" style="1" customWidth="1"/>
    <col min="2" max="2" width="65.5703125" style="1" customWidth="1"/>
    <col min="3" max="3" width="10.28515625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1.140625" style="1" customWidth="1"/>
    <col min="11" max="11" width="19.7109375" style="1" customWidth="1"/>
    <col min="12" max="12" width="9.28515625" style="1"/>
    <col min="13" max="13" width="1" style="1" customWidth="1"/>
    <col min="14" max="16384" width="9.28515625" style="1"/>
  </cols>
  <sheetData>
    <row r="1" spans="1:12" ht="16.5" customHeight="1" x14ac:dyDescent="0.25">
      <c r="A1" s="2"/>
      <c r="B1" s="2"/>
      <c r="C1" s="2"/>
      <c r="D1" s="2"/>
      <c r="E1" s="2"/>
      <c r="F1" s="2"/>
      <c r="G1" s="2"/>
      <c r="H1" s="32"/>
      <c r="I1" s="33"/>
      <c r="J1" s="33"/>
      <c r="K1" s="3"/>
    </row>
    <row r="2" spans="1:12" ht="18" customHeight="1" x14ac:dyDescent="0.2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4"/>
      <c r="L2" s="16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6"/>
    </row>
    <row r="4" spans="1:12" ht="18" customHeight="1" x14ac:dyDescent="0.25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4"/>
      <c r="L4" s="16"/>
    </row>
    <row r="5" spans="1:12" ht="41.25" customHeight="1" x14ac:dyDescent="0.25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27"/>
      <c r="K5" s="4"/>
      <c r="L5" s="16"/>
    </row>
    <row r="6" spans="1:12" ht="48.75" customHeight="1" x14ac:dyDescent="0.25">
      <c r="A6" s="30" t="s">
        <v>16</v>
      </c>
      <c r="B6" s="30"/>
      <c r="C6" s="30"/>
      <c r="D6" s="30"/>
      <c r="E6" s="30"/>
      <c r="F6" s="30"/>
      <c r="G6" s="30"/>
      <c r="H6" s="30"/>
      <c r="I6" s="30"/>
      <c r="J6" s="30"/>
      <c r="K6" s="4"/>
      <c r="L6" s="16"/>
    </row>
    <row r="7" spans="1:12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4"/>
      <c r="L7" s="16"/>
    </row>
    <row r="8" spans="1:12" ht="31.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4"/>
      <c r="L8" s="16"/>
    </row>
    <row r="9" spans="1:12" ht="26.25" customHeight="1" x14ac:dyDescent="0.25">
      <c r="A9" s="5" t="s">
        <v>5</v>
      </c>
      <c r="B9" s="37" t="s">
        <v>7</v>
      </c>
      <c r="C9" s="37"/>
      <c r="D9" s="37"/>
      <c r="E9" s="37"/>
      <c r="F9" s="37"/>
      <c r="G9" s="5"/>
      <c r="H9" s="5"/>
      <c r="I9" s="5"/>
      <c r="J9" s="5"/>
      <c r="K9" s="4"/>
      <c r="L9" s="16"/>
    </row>
    <row r="10" spans="1:12" ht="87.75" customHeight="1" x14ac:dyDescent="0.25">
      <c r="A10" s="6"/>
      <c r="B10" s="30" t="s">
        <v>8</v>
      </c>
      <c r="C10" s="30"/>
      <c r="D10" s="30"/>
      <c r="E10" s="30"/>
      <c r="F10" s="30"/>
      <c r="G10" s="30"/>
      <c r="H10" s="30"/>
      <c r="I10" s="30"/>
      <c r="J10" s="30"/>
      <c r="K10" s="4"/>
      <c r="L10" s="16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  <c r="L11" s="16"/>
    </row>
    <row r="12" spans="1:12" ht="28.5" customHeight="1" x14ac:dyDescent="0.25">
      <c r="A12" s="28" t="s">
        <v>14</v>
      </c>
      <c r="B12" s="28" t="s">
        <v>22</v>
      </c>
      <c r="C12" s="28" t="s">
        <v>0</v>
      </c>
      <c r="D12" s="28" t="s">
        <v>13</v>
      </c>
      <c r="E12" s="28" t="s">
        <v>12</v>
      </c>
      <c r="F12" s="28"/>
      <c r="G12" s="28"/>
      <c r="H12" s="28" t="s">
        <v>1</v>
      </c>
      <c r="I12" s="28" t="s">
        <v>2</v>
      </c>
      <c r="J12" s="28" t="s">
        <v>6</v>
      </c>
      <c r="K12" s="4"/>
      <c r="L12" s="16"/>
    </row>
    <row r="13" spans="1:12" s="18" customFormat="1" ht="50.25" customHeight="1" x14ac:dyDescent="0.25">
      <c r="A13" s="29"/>
      <c r="B13" s="29"/>
      <c r="C13" s="29"/>
      <c r="D13" s="29"/>
      <c r="E13" s="7" t="s">
        <v>9</v>
      </c>
      <c r="F13" s="7" t="s">
        <v>10</v>
      </c>
      <c r="G13" s="7" t="s">
        <v>11</v>
      </c>
      <c r="H13" s="28"/>
      <c r="I13" s="28"/>
      <c r="J13" s="28"/>
      <c r="K13" s="8"/>
      <c r="L13" s="17"/>
    </row>
    <row r="14" spans="1:12" s="20" customFormat="1" ht="42.6" customHeight="1" x14ac:dyDescent="0.25">
      <c r="A14" s="21">
        <v>1</v>
      </c>
      <c r="B14" s="23" t="s">
        <v>19</v>
      </c>
      <c r="C14" s="22" t="s">
        <v>23</v>
      </c>
      <c r="D14" s="24">
        <v>1</v>
      </c>
      <c r="E14" s="25">
        <v>12000</v>
      </c>
      <c r="F14" s="26">
        <v>10000</v>
      </c>
      <c r="G14" s="26">
        <v>12000</v>
      </c>
      <c r="H14" s="9">
        <f>ROUND(SUM(E14,F14,G14)/3,2)</f>
        <v>11333.33</v>
      </c>
      <c r="I14" s="9">
        <f>SQRT(VARA(E14,F14,G14))/H14*100</f>
        <v>10.188537158798441</v>
      </c>
      <c r="J14" s="10">
        <f>D14*H14</f>
        <v>11333.33</v>
      </c>
      <c r="K14" s="11"/>
      <c r="L14" s="19"/>
    </row>
    <row r="15" spans="1:12" s="20" customFormat="1" ht="42.6" customHeight="1" x14ac:dyDescent="0.25">
      <c r="A15" s="21">
        <v>2</v>
      </c>
      <c r="B15" s="23" t="s">
        <v>20</v>
      </c>
      <c r="C15" s="22" t="s">
        <v>23</v>
      </c>
      <c r="D15" s="24">
        <v>1</v>
      </c>
      <c r="E15" s="25">
        <v>12000</v>
      </c>
      <c r="F15" s="26">
        <v>10000</v>
      </c>
      <c r="G15" s="26">
        <v>12000</v>
      </c>
      <c r="H15" s="9">
        <f>ROUND(SUM(E15,F15,G15)/3,2)</f>
        <v>11333.33</v>
      </c>
      <c r="I15" s="9">
        <f>SQRT(VARA(E15,F15,G15))/H15*100</f>
        <v>10.188537158798441</v>
      </c>
      <c r="J15" s="10">
        <f>D15*H15</f>
        <v>11333.33</v>
      </c>
      <c r="K15" s="11"/>
      <c r="L15" s="19"/>
    </row>
    <row r="16" spans="1:12" s="20" customFormat="1" ht="21.75" customHeight="1" x14ac:dyDescent="0.25">
      <c r="A16" s="34" t="s">
        <v>17</v>
      </c>
      <c r="B16" s="34"/>
      <c r="C16" s="34"/>
      <c r="D16" s="34"/>
      <c r="E16" s="35"/>
      <c r="F16" s="35"/>
      <c r="G16" s="35"/>
      <c r="H16" s="35"/>
      <c r="I16" s="12"/>
      <c r="J16" s="13">
        <f>SUM(J14:J15)</f>
        <v>22666.66</v>
      </c>
      <c r="K16" s="11"/>
      <c r="L16" s="19"/>
    </row>
    <row r="17" spans="1:12" s="20" customFormat="1" ht="28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5"/>
      <c r="K17" s="11"/>
      <c r="L17" s="19"/>
    </row>
    <row r="18" spans="1:12" s="20" customFormat="1" ht="84" customHeight="1" x14ac:dyDescent="0.25">
      <c r="A18" s="32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11"/>
      <c r="L18" s="19"/>
    </row>
    <row r="19" spans="1:12" s="20" customFormat="1" ht="25.5" customHeight="1" x14ac:dyDescent="0.25">
      <c r="A19" s="3"/>
      <c r="B19" s="3"/>
      <c r="C19" s="2"/>
      <c r="D19" s="2"/>
      <c r="E19" s="2"/>
      <c r="F19" s="2"/>
      <c r="G19" s="2"/>
      <c r="H19" s="2"/>
      <c r="I19" s="2"/>
      <c r="J19" s="2"/>
      <c r="K19" s="11"/>
      <c r="L19" s="19"/>
    </row>
  </sheetData>
  <sheetProtection selectLockedCells="1" selectUnlockedCells="1"/>
  <mergeCells count="19">
    <mergeCell ref="H1:J1"/>
    <mergeCell ref="A18:J18"/>
    <mergeCell ref="A16:H16"/>
    <mergeCell ref="C12:C13"/>
    <mergeCell ref="D12:D13"/>
    <mergeCell ref="E12:G12"/>
    <mergeCell ref="A2:J2"/>
    <mergeCell ref="A4:J4"/>
    <mergeCell ref="I12:I13"/>
    <mergeCell ref="H12:H13"/>
    <mergeCell ref="J12:J13"/>
    <mergeCell ref="B10:J10"/>
    <mergeCell ref="B9:F9"/>
    <mergeCell ref="A5:J5"/>
    <mergeCell ref="A12:A13"/>
    <mergeCell ref="B12:B13"/>
    <mergeCell ref="A6:J6"/>
    <mergeCell ref="A7:J7"/>
    <mergeCell ref="A8:J8"/>
  </mergeCells>
  <phoneticPr fontId="4" type="noConversion"/>
  <pageMargins left="0.25" right="0.25" top="0.75" bottom="0.75" header="0.3" footer="0.3"/>
  <pageSetup paperSize="9" scale="54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Nina</cp:lastModifiedBy>
  <cp:lastPrinted>2020-02-26T05:05:39Z</cp:lastPrinted>
  <dcterms:created xsi:type="dcterms:W3CDTF">2013-01-30T02:33:10Z</dcterms:created>
  <dcterms:modified xsi:type="dcterms:W3CDTF">2026-06-16T11:27:55Z</dcterms:modified>
</cp:coreProperties>
</file>