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0730" windowHeight="11760"/>
  </bookViews>
  <sheets>
    <sheet name="Лист1" sheetId="1" r:id="rId1"/>
    <sheet name="Лист3" sheetId="3" r:id="rId2"/>
  </sheets>
  <definedNames>
    <definedName name="_xlnm.Print_Area" localSheetId="0">Лист1!$A$1:$M$19</definedName>
  </definedNames>
  <calcPr calcId="125725"/>
</workbook>
</file>

<file path=xl/calcChain.xml><?xml version="1.0" encoding="utf-8"?>
<calcChain xmlns="http://schemas.openxmlformats.org/spreadsheetml/2006/main">
  <c r="K5" i="1"/>
  <c r="K6" s="1"/>
  <c r="H5"/>
  <c r="I5" s="1"/>
  <c r="J5" s="1"/>
</calcChain>
</file>

<file path=xl/sharedStrings.xml><?xml version="1.0" encoding="utf-8"?>
<sst xmlns="http://schemas.openxmlformats.org/spreadsheetml/2006/main" count="27" uniqueCount="27">
  <si>
    <t>штука</t>
  </si>
  <si>
    <t>№ п/п</t>
  </si>
  <si>
    <t>ОКПД2</t>
  </si>
  <si>
    <t>Кол-во</t>
  </si>
  <si>
    <t>Единица измерения</t>
  </si>
  <si>
    <t>Среднее квадратичное отклонение</t>
  </si>
  <si>
    <t>Объект закупки</t>
  </si>
  <si>
    <t>Средняя арифметическая цена</t>
  </si>
  <si>
    <t>Источник информации о цене</t>
  </si>
  <si>
    <t>Коэффициент вариации цен</t>
  </si>
  <si>
    <t>Расчет НМЦК</t>
  </si>
  <si>
    <t>Однородность совокупности значений</t>
  </si>
  <si>
    <t xml:space="preserve">Обоснование начальной (максимальной) цены контракта, цены контракта, заключаемого с единственным поставщиком (подрядчиком, исполнителем) </t>
  </si>
  <si>
    <t>Используемый метод определения НМЦК 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</si>
  <si>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 
Расчет выполнен в соответствии с Методическими рекомендациями, утвержденными приказом МЭР РФ от 02.10.2013 №567</t>
  </si>
  <si>
    <t>Дата подготовки обоснования НМЦК:</t>
  </si>
  <si>
    <t>Расчет подготовил:</t>
  </si>
  <si>
    <t>должность, звание</t>
  </si>
  <si>
    <t>подпись/расшифровка</t>
  </si>
  <si>
    <t>ИТОГО:</t>
  </si>
  <si>
    <t>Начальник ОКБИ и ХО</t>
  </si>
  <si>
    <t>Поставщик 1 20.05.2026</t>
  </si>
  <si>
    <t>Поставщик 2 20.05.2026</t>
  </si>
  <si>
    <t>л-т вн.сл                      Копейкина А.А.</t>
  </si>
  <si>
    <t>Поставщик 3 20.05.2026</t>
  </si>
  <si>
    <t>Фланец ст. 20 плоский 1-100-16</t>
  </si>
  <si>
    <t>24.20.10.000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</si>
</sst>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Border="1"/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14" fontId="2" fillId="0" borderId="0" xfId="0" applyNumberFormat="1" applyFont="1"/>
    <xf numFmtId="2" fontId="2" fillId="0" borderId="1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AD18"/>
  <sheetViews>
    <sheetView tabSelected="1" view="pageBreakPreview" zoomScale="85" zoomScaleNormal="70" zoomScaleSheetLayoutView="85" workbookViewId="0">
      <selection activeCell="L10" sqref="L10"/>
    </sheetView>
  </sheetViews>
  <sheetFormatPr defaultRowHeight="15.75"/>
  <cols>
    <col min="1" max="1" width="9.140625" style="5"/>
    <col min="2" max="2" width="48.140625" style="5" customWidth="1"/>
    <col min="3" max="3" width="16.85546875" style="5" customWidth="1"/>
    <col min="4" max="4" width="14.85546875" style="5" customWidth="1"/>
    <col min="5" max="5" width="15.7109375" style="5" customWidth="1"/>
    <col min="6" max="6" width="16.140625" style="5" customWidth="1"/>
    <col min="7" max="7" width="15.42578125" style="5" customWidth="1"/>
    <col min="8" max="8" width="17.42578125" style="5" customWidth="1"/>
    <col min="9" max="9" width="19.7109375" style="5" customWidth="1"/>
    <col min="10" max="10" width="18.5703125" style="5" customWidth="1"/>
    <col min="11" max="11" width="17.42578125" style="5" customWidth="1"/>
    <col min="12" max="12" width="16.85546875" style="5" customWidth="1"/>
    <col min="13" max="16" width="9.140625" style="5"/>
    <col min="17" max="17" width="17.7109375" style="5" customWidth="1"/>
    <col min="18" max="16384" width="9.140625" style="5"/>
  </cols>
  <sheetData>
    <row r="1" spans="1:30" ht="41.25" customHeight="1">
      <c r="C1" s="19" t="s">
        <v>12</v>
      </c>
      <c r="D1" s="19"/>
      <c r="E1" s="19"/>
      <c r="F1" s="19"/>
      <c r="G1" s="19"/>
      <c r="H1" s="19"/>
    </row>
    <row r="3" spans="1:30">
      <c r="A3" s="1"/>
      <c r="B3" s="1"/>
      <c r="C3" s="1"/>
      <c r="D3" s="1"/>
      <c r="E3" s="15" t="s">
        <v>8</v>
      </c>
      <c r="F3" s="15"/>
      <c r="G3" s="15"/>
      <c r="H3" s="16" t="s">
        <v>11</v>
      </c>
      <c r="I3" s="17"/>
      <c r="J3" s="18"/>
      <c r="K3" s="24" t="s">
        <v>10</v>
      </c>
      <c r="L3" s="23" t="s">
        <v>2</v>
      </c>
    </row>
    <row r="4" spans="1:30" ht="47.25">
      <c r="A4" s="1" t="s">
        <v>1</v>
      </c>
      <c r="B4" s="1" t="s">
        <v>6</v>
      </c>
      <c r="C4" s="2" t="s">
        <v>4</v>
      </c>
      <c r="D4" s="1" t="s">
        <v>3</v>
      </c>
      <c r="E4" s="2" t="s">
        <v>21</v>
      </c>
      <c r="F4" s="2" t="s">
        <v>22</v>
      </c>
      <c r="G4" s="2" t="s">
        <v>24</v>
      </c>
      <c r="H4" s="2" t="s">
        <v>7</v>
      </c>
      <c r="I4" s="2" t="s">
        <v>5</v>
      </c>
      <c r="J4" s="4" t="s">
        <v>9</v>
      </c>
      <c r="K4" s="25"/>
      <c r="L4" s="23"/>
    </row>
    <row r="5" spans="1:30">
      <c r="A5" s="3">
        <v>1</v>
      </c>
      <c r="B5" s="9" t="s">
        <v>25</v>
      </c>
      <c r="C5" s="14" t="s">
        <v>0</v>
      </c>
      <c r="D5" s="14">
        <v>15</v>
      </c>
      <c r="E5" s="14">
        <v>1946</v>
      </c>
      <c r="F5" s="14">
        <v>2000</v>
      </c>
      <c r="G5" s="14">
        <v>2500</v>
      </c>
      <c r="H5" s="8">
        <f>(AVERAGE(E5:G5))</f>
        <v>2148.6666666666665</v>
      </c>
      <c r="I5" s="8">
        <f>SQRT(((SUM((POWER(E5-H5,2)),(POWER(F5-H5,2)),(POWER(G5-H5,2)))/(COLUMNS(E5:G5)-1))))</f>
        <v>305.45921713599233</v>
      </c>
      <c r="J5" s="8">
        <f>I5/H5*100</f>
        <v>14.216221709711094</v>
      </c>
      <c r="K5" s="8">
        <f>((D5/3)*(SUM(E5:G5)))</f>
        <v>32230</v>
      </c>
      <c r="L5" s="11" t="s">
        <v>26</v>
      </c>
    </row>
    <row r="6" spans="1:30">
      <c r="A6" s="26" t="s">
        <v>19</v>
      </c>
      <c r="B6" s="26"/>
      <c r="C6" s="26"/>
      <c r="D6" s="26"/>
      <c r="E6" s="26"/>
      <c r="F6" s="26"/>
      <c r="G6" s="26"/>
      <c r="H6" s="26"/>
      <c r="I6" s="26"/>
      <c r="J6" s="27"/>
      <c r="K6" s="13">
        <f>SUM(K5:K5)</f>
        <v>32230</v>
      </c>
      <c r="L6" s="10"/>
      <c r="AA6" s="7"/>
      <c r="AB6" s="7"/>
      <c r="AC6" s="7"/>
      <c r="AD6" s="7"/>
    </row>
    <row r="7" spans="1:30" ht="63.75" customHeight="1">
      <c r="A7" s="20" t="s">
        <v>13</v>
      </c>
      <c r="B7" s="20"/>
      <c r="C7" s="20" t="s">
        <v>14</v>
      </c>
      <c r="D7" s="20"/>
      <c r="E7" s="20"/>
      <c r="F7" s="20"/>
      <c r="G7" s="20"/>
      <c r="H7" s="20"/>
      <c r="I7" s="20"/>
      <c r="J7" s="20"/>
      <c r="K7" s="20"/>
      <c r="L7" s="20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7"/>
    </row>
    <row r="8" spans="1:30">
      <c r="AA8" s="7"/>
      <c r="AB8" s="7"/>
      <c r="AC8" s="7"/>
      <c r="AD8" s="7"/>
    </row>
    <row r="9" spans="1:30">
      <c r="AA9" s="7"/>
      <c r="AB9" s="7"/>
      <c r="AC9" s="7"/>
      <c r="AD9" s="7"/>
    </row>
    <row r="10" spans="1:30">
      <c r="A10" s="22" t="s">
        <v>15</v>
      </c>
      <c r="B10" s="22"/>
    </row>
    <row r="11" spans="1:30">
      <c r="B11" s="12">
        <v>46162</v>
      </c>
    </row>
    <row r="12" spans="1:30">
      <c r="A12" s="22" t="s">
        <v>16</v>
      </c>
      <c r="B12" s="22"/>
    </row>
    <row r="13" spans="1:30">
      <c r="B13" s="5" t="s">
        <v>20</v>
      </c>
    </row>
    <row r="14" spans="1:30">
      <c r="B14" s="5" t="s">
        <v>23</v>
      </c>
    </row>
    <row r="15" spans="1:30">
      <c r="A15" s="21" t="s">
        <v>17</v>
      </c>
      <c r="B15" s="21"/>
    </row>
    <row r="18" spans="1:2">
      <c r="A18" s="21" t="s">
        <v>18</v>
      </c>
      <c r="B18" s="21"/>
    </row>
  </sheetData>
  <mergeCells count="12">
    <mergeCell ref="E3:G3"/>
    <mergeCell ref="H3:J3"/>
    <mergeCell ref="C1:H1"/>
    <mergeCell ref="C7:L7"/>
    <mergeCell ref="A18:B18"/>
    <mergeCell ref="A15:B15"/>
    <mergeCell ref="A10:B10"/>
    <mergeCell ref="A12:B12"/>
    <mergeCell ref="A7:B7"/>
    <mergeCell ref="L3:L4"/>
    <mergeCell ref="K3:K4"/>
    <mergeCell ref="A6:J6"/>
  </mergeCells>
  <printOptions horizontalCentered="1" verticalCentered="1"/>
  <pageMargins left="0.19685039370078741" right="0.19685039370078741" top="0.15748031496062992" bottom="0.15748031496062992" header="0" footer="0"/>
  <pageSetup paperSize="9" scale="55" orientation="landscape" r:id="rId1"/>
  <rowBreaks count="1" manualBreakCount="1">
    <brk id="19" max="12" man="1"/>
  </rowBreaks>
  <colBreaks count="1" manualBreakCount="1">
    <brk id="13" max="57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14" sqref="G8:J14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Лист3</vt:lpstr>
      <vt:lpstr>Лист1!Область_печати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Тыл РБ-2</cp:lastModifiedBy>
  <cp:lastPrinted>2026-05-21T08:48:08Z</cp:lastPrinted>
  <dcterms:created xsi:type="dcterms:W3CDTF">2019-04-11T11:22:51Z</dcterms:created>
  <dcterms:modified xsi:type="dcterms:W3CDTF">2026-05-21T08:48:37Z</dcterms:modified>
</cp:coreProperties>
</file>