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C13"/>
  <c r="D13"/>
  <c r="E13"/>
  <c r="C18"/>
  <c r="D18"/>
  <c r="E18"/>
  <c r="F17" l="1"/>
  <c r="F18" s="1"/>
  <c r="F12"/>
  <c r="F13" s="1"/>
  <c r="E19"/>
  <c r="C19"/>
  <c r="F7"/>
  <c r="F8" s="1"/>
  <c r="D19" l="1"/>
  <c r="F19"/>
</calcChain>
</file>

<file path=xl/sharedStrings.xml><?xml version="1.0" encoding="utf-8"?>
<sst xmlns="http://schemas.openxmlformats.org/spreadsheetml/2006/main" count="39" uniqueCount="22">
  <si>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</si>
  <si>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</si>
  <si>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</si>
  <si>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</si>
  <si>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</si>
  <si>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</si>
  <si>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</si>
  <si>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</si>
  <si>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</si>
  <si>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</si>
  <si>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</si>
  <si>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</si>
  <si>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</si>
  <si>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</si>
  <si>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</si>
  <si>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</si>
  <si>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Поставка оборудования для реализации проекта "Медиалаборатория"</t>
  </si>
  <si>
    <t>Фотокамера цифровая</t>
  </si>
  <si>
    <t>Объектив</t>
  </si>
  <si>
    <t>радиомикрофон</t>
  </si>
  <si>
    <t>КП б/н от 24.06.2026</t>
  </si>
  <si>
    <t>КП  № СЧК032194 от 19.06.2026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</si>
</sst>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5"/>
  <sheetViews>
    <sheetView tabSelected="1" topLeftCell="A16" zoomScale="130" zoomScaleNormal="130" workbookViewId="0">
      <selection activeCell="C22" sqref="C22:F24"/>
    </sheetView>
  </sheetViews>
  <sheetFormatPr defaultRowHeight="14.4"/>
  <cols>
    <col min="1" max="1" width="8.33203125" style="1" customWidth="1"/>
    <col min="2" max="2" width="24.44140625" style="2" customWidth="1"/>
    <col min="3" max="3" width="31.88671875" style="35" customWidth="1"/>
    <col min="4" max="4" width="27.3320312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2" t="s">
        <v>16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6">
        <v>1</v>
      </c>
      <c r="B4" s="17" t="s">
        <v>4</v>
      </c>
      <c r="C4" s="31" t="s">
        <v>17</v>
      </c>
      <c r="D4" s="31" t="s">
        <v>17</v>
      </c>
      <c r="E4" s="31" t="s">
        <v>17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7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15</v>
      </c>
      <c r="C6" s="36">
        <v>2</v>
      </c>
      <c r="D6" s="36">
        <v>2</v>
      </c>
      <c r="E6" s="36">
        <v>2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32">
        <v>157989.39000000001</v>
      </c>
      <c r="D7" s="32">
        <v>148850</v>
      </c>
      <c r="E7" s="32">
        <v>153494.12</v>
      </c>
      <c r="F7" s="19">
        <f>ROUND(AVERAGE(C7:E7),2)</f>
        <v>153444.5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20" t="s">
        <v>7</v>
      </c>
      <c r="C8" s="33">
        <f>$C6*C7</f>
        <v>315978.78000000003</v>
      </c>
      <c r="D8" s="33">
        <f>$C6*D7</f>
        <v>297700</v>
      </c>
      <c r="E8" s="33">
        <f>$C6*E7</f>
        <v>306988.24</v>
      </c>
      <c r="F8" s="21">
        <f>$C6*F7</f>
        <v>306889</v>
      </c>
      <c r="H8" s="5"/>
      <c r="I8" s="5"/>
      <c r="AMG8" s="5"/>
      <c r="AMH8" s="5"/>
      <c r="AMI8" s="5"/>
      <c r="AMJ8" s="5"/>
    </row>
    <row r="9" spans="1:1024" ht="16.5" customHeight="1">
      <c r="A9" s="46">
        <v>2</v>
      </c>
      <c r="B9" s="17" t="s">
        <v>4</v>
      </c>
      <c r="C9" s="31" t="s">
        <v>18</v>
      </c>
      <c r="D9" s="31" t="s">
        <v>18</v>
      </c>
      <c r="E9" s="31" t="s">
        <v>18</v>
      </c>
      <c r="F9" s="18"/>
      <c r="H9" s="5"/>
      <c r="I9" s="5"/>
      <c r="AMG9" s="5"/>
      <c r="AMH9" s="5"/>
      <c r="AMI9" s="5"/>
      <c r="AMJ9" s="5"/>
    </row>
    <row r="10" spans="1:1024" ht="27.75" customHeight="1">
      <c r="A10" s="47"/>
      <c r="B10" s="8" t="s">
        <v>5</v>
      </c>
      <c r="C10" s="32"/>
      <c r="D10" s="32"/>
      <c r="E10" s="32"/>
      <c r="F10" s="19"/>
      <c r="H10" s="5"/>
      <c r="I10" s="5"/>
      <c r="AMG10" s="5"/>
      <c r="AMH10" s="5"/>
      <c r="AMI10" s="5"/>
      <c r="AMJ10" s="5"/>
    </row>
    <row r="11" spans="1:1024" ht="16.5" customHeight="1">
      <c r="A11" s="47"/>
      <c r="B11" s="9" t="s">
        <v>15</v>
      </c>
      <c r="C11" s="36">
        <v>2</v>
      </c>
      <c r="D11" s="36">
        <v>2</v>
      </c>
      <c r="E11" s="36">
        <v>2</v>
      </c>
      <c r="F11" s="19"/>
      <c r="H11" s="5"/>
      <c r="I11" s="5"/>
      <c r="AMG11" s="5"/>
      <c r="AMH11" s="5"/>
      <c r="AMI11" s="5"/>
      <c r="AMJ11" s="5"/>
    </row>
    <row r="12" spans="1:1024" ht="16.5" customHeight="1">
      <c r="A12" s="47"/>
      <c r="B12" s="9" t="s">
        <v>6</v>
      </c>
      <c r="C12" s="32">
        <v>121203.39</v>
      </c>
      <c r="D12" s="32">
        <v>114192</v>
      </c>
      <c r="E12" s="32">
        <v>117754.79</v>
      </c>
      <c r="F12" s="19">
        <f>ROUND(AVERAGE(C12:E12),2)</f>
        <v>117716.73</v>
      </c>
      <c r="H12" s="5"/>
      <c r="I12" s="5"/>
      <c r="AMG12" s="5"/>
      <c r="AMH12" s="5"/>
      <c r="AMI12" s="5"/>
      <c r="AMJ12" s="5"/>
    </row>
    <row r="13" spans="1:1024" ht="16.5" customHeight="1" thickBot="1">
      <c r="A13" s="48"/>
      <c r="B13" s="20" t="s">
        <v>7</v>
      </c>
      <c r="C13" s="33">
        <f t="shared" ref="C13:E13" si="0">$C11*C12</f>
        <v>242406.78</v>
      </c>
      <c r="D13" s="33">
        <f t="shared" si="0"/>
        <v>228384</v>
      </c>
      <c r="E13" s="33">
        <f t="shared" si="0"/>
        <v>235509.58</v>
      </c>
      <c r="F13" s="21">
        <f>$C11*F12</f>
        <v>235433.46</v>
      </c>
      <c r="H13" s="5"/>
      <c r="I13" s="5"/>
      <c r="AMG13" s="5"/>
      <c r="AMH13" s="5"/>
      <c r="AMI13" s="5"/>
      <c r="AMJ13" s="5"/>
    </row>
    <row r="14" spans="1:1024" ht="16.5" customHeight="1">
      <c r="A14" s="46">
        <v>3</v>
      </c>
      <c r="B14" s="17" t="s">
        <v>4</v>
      </c>
      <c r="C14" s="31" t="s">
        <v>19</v>
      </c>
      <c r="D14" s="31" t="s">
        <v>19</v>
      </c>
      <c r="E14" s="31" t="s">
        <v>19</v>
      </c>
      <c r="F14" s="18"/>
      <c r="H14" s="5"/>
      <c r="I14" s="5"/>
      <c r="AMG14" s="5"/>
      <c r="AMH14" s="5"/>
      <c r="AMI14" s="5"/>
      <c r="AMJ14" s="5"/>
    </row>
    <row r="15" spans="1:1024" ht="29.25" customHeight="1">
      <c r="A15" s="47"/>
      <c r="B15" s="8" t="s">
        <v>5</v>
      </c>
      <c r="C15" s="32"/>
      <c r="D15" s="32"/>
      <c r="E15" s="32"/>
      <c r="F15" s="19"/>
      <c r="H15" s="5"/>
      <c r="I15" s="5"/>
      <c r="AMG15" s="5"/>
      <c r="AMH15" s="5"/>
      <c r="AMI15" s="5"/>
      <c r="AMJ15" s="5"/>
    </row>
    <row r="16" spans="1:1024" ht="16.5" customHeight="1">
      <c r="A16" s="47"/>
      <c r="B16" s="9" t="s">
        <v>15</v>
      </c>
      <c r="C16" s="36">
        <v>2</v>
      </c>
      <c r="D16" s="36">
        <v>2</v>
      </c>
      <c r="E16" s="36">
        <v>2</v>
      </c>
      <c r="F16" s="19"/>
      <c r="H16" s="5"/>
      <c r="I16" s="5"/>
      <c r="AMG16" s="5"/>
      <c r="AMH16" s="5"/>
      <c r="AMI16" s="5"/>
      <c r="AMJ16" s="5"/>
    </row>
    <row r="17" spans="1:1024" ht="16.5" customHeight="1">
      <c r="A17" s="47"/>
      <c r="B17" s="9" t="s">
        <v>6</v>
      </c>
      <c r="C17" s="32">
        <v>9934.66</v>
      </c>
      <c r="D17" s="32">
        <v>9359.9599999999991</v>
      </c>
      <c r="E17" s="32">
        <v>9651.99</v>
      </c>
      <c r="F17" s="19">
        <f>ROUND(AVERAGE(C17:E17),2)</f>
        <v>9648.8700000000008</v>
      </c>
      <c r="H17" s="5"/>
      <c r="I17" s="5"/>
      <c r="AMG17" s="5"/>
      <c r="AMH17" s="5"/>
      <c r="AMI17" s="5"/>
      <c r="AMJ17" s="5"/>
    </row>
    <row r="18" spans="1:1024" ht="16.5" customHeight="1" thickBot="1">
      <c r="A18" s="48"/>
      <c r="B18" s="20" t="s">
        <v>7</v>
      </c>
      <c r="C18" s="33">
        <f t="shared" ref="C18:E18" si="1">$C16*C17</f>
        <v>19869.32</v>
      </c>
      <c r="D18" s="33">
        <f t="shared" si="1"/>
        <v>18719.919999999998</v>
      </c>
      <c r="E18" s="33">
        <f t="shared" si="1"/>
        <v>19303.98</v>
      </c>
      <c r="F18" s="21">
        <f>$C16*F17</f>
        <v>19297.740000000002</v>
      </c>
      <c r="H18" s="5"/>
      <c r="I18" s="5"/>
      <c r="AMG18" s="5"/>
      <c r="AMH18" s="5"/>
      <c r="AMI18" s="5"/>
      <c r="AMJ18" s="5"/>
    </row>
    <row r="19" spans="1:1024" ht="33.75" customHeight="1" thickBot="1">
      <c r="A19" s="22"/>
      <c r="B19" s="23" t="s">
        <v>8</v>
      </c>
      <c r="C19" s="24">
        <f>SUMIF(B4:B18,B8,C4:C18)</f>
        <v>578254.88</v>
      </c>
      <c r="D19" s="24">
        <f>SUMIF(B4:B18,B8,D4:D18)</f>
        <v>544803.92000000004</v>
      </c>
      <c r="E19" s="24">
        <f>SUMIF(B4:B18,B8,E4:E18)</f>
        <v>561801.79999999993</v>
      </c>
      <c r="F19" s="24">
        <f>SUMIF(B4:B18,B8,F4:F18)</f>
        <v>561620.19999999995</v>
      </c>
      <c r="I19" s="5"/>
      <c r="AMG19" s="5"/>
      <c r="AMH19" s="5"/>
      <c r="AMI19" s="5"/>
      <c r="AMJ19" s="5"/>
    </row>
    <row r="20" spans="1:1024" ht="15" thickBot="1">
      <c r="A20" s="43"/>
      <c r="B20" s="43"/>
      <c r="C20" s="43"/>
      <c r="D20" s="43"/>
      <c r="E20" s="43"/>
      <c r="F20" s="43"/>
      <c r="I20" s="5"/>
      <c r="AMG20" s="5"/>
      <c r="AMH20" s="5"/>
      <c r="AMI20" s="5"/>
      <c r="AMJ20" s="5"/>
    </row>
    <row r="21" spans="1:1024" ht="42.75" customHeight="1">
      <c r="A21" s="25" t="s">
        <v>9</v>
      </c>
      <c r="B21" s="26" t="s">
        <v>10</v>
      </c>
      <c r="C21" s="44" t="s">
        <v>11</v>
      </c>
      <c r="D21" s="44"/>
      <c r="E21" s="44"/>
      <c r="F21" s="45"/>
      <c r="I21" s="5"/>
      <c r="AMG21" s="5"/>
      <c r="AMH21" s="5"/>
      <c r="AMI21" s="5"/>
      <c r="AMJ21" s="5"/>
    </row>
    <row r="22" spans="1:1024" s="1" customFormat="1" ht="29.25" customHeight="1">
      <c r="A22" s="27">
        <v>1</v>
      </c>
      <c r="B22" s="10" t="s">
        <v>20</v>
      </c>
      <c r="C22" s="37"/>
      <c r="D22" s="37"/>
      <c r="E22" s="37"/>
      <c r="F22" s="38"/>
      <c r="I22" s="5"/>
      <c r="AMG22" s="5"/>
      <c r="AMH22" s="5"/>
      <c r="AMI22" s="5"/>
      <c r="AMJ22" s="5"/>
    </row>
    <row r="23" spans="1:1024" ht="15" customHeight="1">
      <c r="A23" s="27">
        <v>2</v>
      </c>
      <c r="B23" s="10" t="s">
        <v>21</v>
      </c>
      <c r="C23" s="37"/>
      <c r="D23" s="37"/>
      <c r="E23" s="37"/>
      <c r="F23" s="38"/>
    </row>
    <row r="24" spans="1:1024" ht="15" thickBot="1">
      <c r="A24" s="28">
        <v>3</v>
      </c>
      <c r="B24" s="29" t="s">
        <v>20</v>
      </c>
      <c r="C24" s="39"/>
      <c r="D24" s="39"/>
      <c r="E24" s="39"/>
      <c r="F24" s="40"/>
      <c r="G24" s="11"/>
      <c r="H24" s="11"/>
      <c r="I24" s="11"/>
    </row>
    <row r="25" spans="1:1024">
      <c r="B25" s="12"/>
      <c r="C25" s="34"/>
      <c r="D25" s="12"/>
      <c r="E25" s="12"/>
      <c r="F25" s="12"/>
      <c r="G25" s="11"/>
      <c r="H25" s="11"/>
      <c r="I25" s="11"/>
    </row>
  </sheetData>
  <mergeCells count="10">
    <mergeCell ref="C23:F23"/>
    <mergeCell ref="C24:F24"/>
    <mergeCell ref="C22:F22"/>
    <mergeCell ref="A1:F1"/>
    <mergeCell ref="A2:F2"/>
    <mergeCell ref="A20:F20"/>
    <mergeCell ref="C21:F21"/>
    <mergeCell ref="A4:A8"/>
    <mergeCell ref="A9:A13"/>
    <mergeCell ref="A14:A1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2026-08-10T01:46:57Z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