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15480" windowHeight="8595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" i="8" l="1"/>
  <c r="M14" i="8"/>
  <c r="N14" i="8" s="1"/>
  <c r="O14" i="8" s="1"/>
  <c r="P14" i="8" s="1"/>
  <c r="K15" i="8"/>
  <c r="M15" i="8"/>
  <c r="N15" i="8" s="1"/>
  <c r="O15" i="8" s="1"/>
  <c r="P15" i="8" s="1"/>
  <c r="J14" i="8"/>
  <c r="J15" i="8"/>
  <c r="L14" i="8" l="1"/>
  <c r="L15" i="8"/>
  <c r="M11" i="8"/>
  <c r="N11" i="8" l="1"/>
  <c r="O11" i="8" s="1"/>
  <c r="P11" i="8" s="1"/>
  <c r="M12" i="8"/>
  <c r="N12" i="8" s="1"/>
  <c r="O12" i="8" s="1"/>
  <c r="P12" i="8" s="1"/>
  <c r="M13" i="8"/>
  <c r="N13" i="8" s="1"/>
  <c r="O13" i="8" s="1"/>
  <c r="P13" i="8" s="1"/>
  <c r="K11" i="8"/>
  <c r="K12" i="8"/>
  <c r="K13" i="8"/>
  <c r="J11" i="8"/>
  <c r="J12" i="8"/>
  <c r="J13" i="8"/>
  <c r="L12" i="8" l="1"/>
  <c r="L11" i="8"/>
  <c r="L13" i="8"/>
  <c r="M10" i="8" l="1"/>
  <c r="N10" i="8" s="1"/>
  <c r="O10" i="8" s="1"/>
  <c r="P10" i="8" s="1"/>
  <c r="K10" i="8"/>
  <c r="J10" i="8"/>
  <c r="L10" i="8" l="1"/>
  <c r="M9" i="8"/>
  <c r="N9" i="8" s="1"/>
  <c r="K9" i="8"/>
  <c r="J9" i="8"/>
  <c r="L9" i="8" l="1"/>
  <c r="O9" i="8"/>
  <c r="P9" i="8" s="1"/>
  <c r="P16" i="8" l="1"/>
  <c r="J17" i="8" l="1"/>
</calcChain>
</file>

<file path=xl/sharedStrings.xml><?xml version="1.0" encoding="utf-8"?>
<sst xmlns="http://schemas.openxmlformats.org/spreadsheetml/2006/main" count="44" uniqueCount="38">
  <si>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</si>
  <si>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</si>
  <si>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</si>
  <si>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</si>
  <si>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</si>
  <si>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</si>
  <si>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</si>
  <si>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</si>
  <si>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</si>
  <si>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</si>
  <si>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</si>
  <si>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</si>
  <si>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</si>
  <si>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</si>
  <si>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</si>
  <si>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</si>
  <si>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</si>
  <si>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</si>
  <si>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</si>
  <si>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</si>
  <si>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</si>
  <si>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</si>
  <si>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</si>
  <si>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</si>
  <si>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</si>
  <si>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шт</t>
  </si>
  <si>
    <t>Ведущий специалист по закупкам Контрактной службы_______________________Н.В. Сиротина</t>
  </si>
  <si>
    <t>Ценовое предложение                                                                                                        Вход. № 1277 от 06.08.2026</t>
  </si>
  <si>
    <t>Ценовое предложение                                                                                                        Вход. №1293 от 07.08.2026</t>
  </si>
  <si>
    <t>Стол компьютерный, 100*60*75 мм, серый</t>
  </si>
  <si>
    <t>Стол компьютерный угловой, 1600x1200x750 мм, серый</t>
  </si>
  <si>
    <t>Кресло с подлокотниками, черное, хром, кожзам/ткань/сетка</t>
  </si>
  <si>
    <t>Кресло с подлокотниками, черное, хром, экокожа</t>
  </si>
  <si>
    <t>Тумба, 400-450*580 мм, серый</t>
  </si>
  <si>
    <t>Кресло офисное Chairman 606, черный </t>
  </si>
  <si>
    <t>Обоснование начальной (максимальной) цены контракта
Поставка мебели</t>
  </si>
  <si>
    <t>Доска магнитно-маркерная, 100*150 см, алюминиевая рамка, цвет белый</t>
  </si>
  <si>
    <t>Ценовое предложение                                                                                                        Вход. № 1303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</si>
</sst>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textRotation="90" wrapText="1"/>
    </xf>
    <xf numFmtId="0" fontId="15" fillId="3" borderId="5" xfId="0" applyFont="1" applyFill="1" applyBorder="1" applyAlignment="1">
      <alignment horizontal="center" vertical="center" textRotation="90" wrapText="1"/>
    </xf>
    <xf numFmtId="2" fontId="12" fillId="0" borderId="10" xfId="0" applyNumberFormat="1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5" borderId="1" xfId="0" applyFont="1" applyFill="1" applyBorder="1" applyAlignment="1">
      <alignment horizontal="justify" vertical="center" wrapText="1"/>
    </xf>
    <xf numFmtId="0" fontId="15" fillId="7" borderId="5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2"/>
  <sheetViews>
    <sheetView tabSelected="1" topLeftCell="A4" zoomScaleNormal="100" workbookViewId="0">
      <selection activeCell="S8" sqref="S8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88"/>
      <c r="O2" s="88"/>
      <c r="P2" s="88"/>
    </row>
    <row r="3" spans="1:78" ht="30.75" customHeight="1" x14ac:dyDescent="0.2">
      <c r="A3" s="95" t="s">
        <v>35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81" t="s">
        <v>19</v>
      </c>
      <c r="B5" s="82"/>
      <c r="C5" s="83" t="s">
        <v>21</v>
      </c>
      <c r="D5" s="84"/>
      <c r="E5" s="85"/>
      <c r="F5" s="84"/>
      <c r="G5" s="84"/>
      <c r="H5" s="84"/>
      <c r="I5" s="84"/>
      <c r="J5" s="84"/>
      <c r="K5" s="84"/>
      <c r="L5" s="84"/>
      <c r="M5" s="84"/>
      <c r="N5" s="84"/>
      <c r="O5" s="84"/>
      <c r="P5" s="86"/>
    </row>
    <row r="6" spans="1:78" ht="30.75" customHeight="1" x14ac:dyDescent="0.2">
      <c r="A6" s="81" t="s">
        <v>20</v>
      </c>
      <c r="B6" s="8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82"/>
    </row>
    <row r="7" spans="1:78" ht="43.5" customHeight="1" x14ac:dyDescent="0.2">
      <c r="A7" s="96" t="s">
        <v>2</v>
      </c>
      <c r="B7" s="96" t="s">
        <v>22</v>
      </c>
      <c r="C7" s="98" t="s">
        <v>3</v>
      </c>
      <c r="D7" s="33"/>
      <c r="E7" s="100" t="s">
        <v>0</v>
      </c>
      <c r="F7" s="102" t="s">
        <v>4</v>
      </c>
      <c r="G7" s="102"/>
      <c r="H7" s="102"/>
      <c r="I7" s="102"/>
      <c r="J7" s="93" t="s">
        <v>5</v>
      </c>
      <c r="K7" s="93"/>
      <c r="L7" s="93"/>
      <c r="M7" s="94" t="s">
        <v>6</v>
      </c>
      <c r="N7" s="94"/>
      <c r="O7" s="94"/>
      <c r="P7" s="94"/>
    </row>
    <row r="8" spans="1:78" ht="270" customHeight="1" x14ac:dyDescent="0.2">
      <c r="A8" s="97"/>
      <c r="B8" s="97"/>
      <c r="C8" s="99"/>
      <c r="D8" s="34" t="s">
        <v>24</v>
      </c>
      <c r="E8" s="101"/>
      <c r="F8" s="69" t="s">
        <v>27</v>
      </c>
      <c r="G8" s="70" t="s">
        <v>28</v>
      </c>
      <c r="H8" s="77" t="s">
        <v>37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24" customHeight="1" x14ac:dyDescent="0.2">
      <c r="A9" s="72">
        <v>1</v>
      </c>
      <c r="B9" s="75" t="s">
        <v>29</v>
      </c>
      <c r="C9" s="73"/>
      <c r="D9" s="74" t="s">
        <v>25</v>
      </c>
      <c r="E9" s="74">
        <v>21</v>
      </c>
      <c r="F9" s="39">
        <v>8170</v>
      </c>
      <c r="G9" s="30">
        <v>8792</v>
      </c>
      <c r="H9" s="40">
        <v>5650</v>
      </c>
      <c r="I9" s="41">
        <v>3</v>
      </c>
      <c r="J9" s="42">
        <f>AVERAGE(F9:H9)</f>
        <v>7537.333333333333</v>
      </c>
      <c r="K9" s="43">
        <f>STDEV(F9:H9)</f>
        <v>1663.8032736274226</v>
      </c>
      <c r="L9" s="28">
        <f>K9/J9</f>
        <v>0.22074163368486946</v>
      </c>
      <c r="M9" s="44">
        <f>((E9/I9)*(SUM(F9:H9)))</f>
        <v>158284</v>
      </c>
      <c r="N9" s="45">
        <f>M9/E9</f>
        <v>7537.333333333333</v>
      </c>
      <c r="O9" s="46">
        <f t="shared" ref="O9" si="0">ROUND(N9,2)</f>
        <v>7537.33</v>
      </c>
      <c r="P9" s="46">
        <f>O9*E9</f>
        <v>158283.93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s="38" customFormat="1" ht="12.75" customHeight="1" x14ac:dyDescent="0.2">
      <c r="A10" s="72">
        <v>2</v>
      </c>
      <c r="B10" s="75" t="s">
        <v>30</v>
      </c>
      <c r="C10" s="73"/>
      <c r="D10" s="74" t="s">
        <v>25</v>
      </c>
      <c r="E10" s="74">
        <v>1</v>
      </c>
      <c r="F10" s="39">
        <v>11980</v>
      </c>
      <c r="G10" s="30">
        <v>12927</v>
      </c>
      <c r="H10" s="40">
        <v>13750</v>
      </c>
      <c r="I10" s="41">
        <v>3</v>
      </c>
      <c r="J10" s="42">
        <f>AVERAGE(F10:H10)</f>
        <v>12885.666666666666</v>
      </c>
      <c r="K10" s="43">
        <f>STDEV(F10:H10)</f>
        <v>885.72362130256704</v>
      </c>
      <c r="L10" s="28">
        <f>K10/J10</f>
        <v>6.8737120415647904E-2</v>
      </c>
      <c r="M10" s="44">
        <f>((E10/I10)*(SUM(F10:H10)))</f>
        <v>12885.666666666666</v>
      </c>
      <c r="N10" s="45">
        <f>M10/E10</f>
        <v>12885.666666666666</v>
      </c>
      <c r="O10" s="46">
        <f t="shared" ref="O10:O13" si="1">ROUND(N10,2)</f>
        <v>12885.67</v>
      </c>
      <c r="P10" s="46">
        <f t="shared" ref="P10:P13" si="2">O10*E10</f>
        <v>12885.67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</row>
    <row r="11" spans="1:78" s="38" customFormat="1" ht="22.5" customHeight="1" x14ac:dyDescent="0.2">
      <c r="A11" s="72">
        <v>3</v>
      </c>
      <c r="B11" s="75" t="s">
        <v>31</v>
      </c>
      <c r="C11" s="73"/>
      <c r="D11" s="74" t="s">
        <v>25</v>
      </c>
      <c r="E11" s="74">
        <v>21</v>
      </c>
      <c r="F11" s="39">
        <v>11590</v>
      </c>
      <c r="G11" s="30">
        <v>8670</v>
      </c>
      <c r="H11" s="40">
        <v>7680</v>
      </c>
      <c r="I11" s="41">
        <v>3</v>
      </c>
      <c r="J11" s="42">
        <f t="shared" ref="J11:J15" si="3">AVERAGE(F11:H11)</f>
        <v>9313.3333333333339</v>
      </c>
      <c r="K11" s="43">
        <f t="shared" ref="K11:K13" si="4">STDEV(F11:H11)</f>
        <v>2032.8387376605476</v>
      </c>
      <c r="L11" s="28">
        <f t="shared" ref="L11:L13" si="5">K11/J11</f>
        <v>0.21827187591201297</v>
      </c>
      <c r="M11" s="44">
        <f t="shared" ref="M11:M13" si="6">((E11/I11)*(SUM(F11:H11)))</f>
        <v>195580</v>
      </c>
      <c r="N11" s="45">
        <f t="shared" ref="N11:N13" si="7">M11/E11</f>
        <v>9313.3333333333339</v>
      </c>
      <c r="O11" s="46">
        <f t="shared" si="1"/>
        <v>9313.33</v>
      </c>
      <c r="P11" s="46">
        <f t="shared" si="2"/>
        <v>195579.93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s="38" customFormat="1" ht="17.25" customHeight="1" x14ac:dyDescent="0.2">
      <c r="A12" s="72">
        <v>4</v>
      </c>
      <c r="B12" s="75" t="s">
        <v>32</v>
      </c>
      <c r="C12" s="73"/>
      <c r="D12" s="74" t="s">
        <v>25</v>
      </c>
      <c r="E12" s="74">
        <v>1</v>
      </c>
      <c r="F12" s="39">
        <v>12990</v>
      </c>
      <c r="G12" s="30">
        <v>20430</v>
      </c>
      <c r="H12" s="40">
        <v>11620</v>
      </c>
      <c r="I12" s="41">
        <v>3</v>
      </c>
      <c r="J12" s="42">
        <f t="shared" si="3"/>
        <v>15013.333333333334</v>
      </c>
      <c r="K12" s="43">
        <f t="shared" si="4"/>
        <v>4740.7207609532661</v>
      </c>
      <c r="L12" s="28">
        <f t="shared" si="5"/>
        <v>0.3157673686247735</v>
      </c>
      <c r="M12" s="44">
        <f t="shared" si="6"/>
        <v>15013.333333333332</v>
      </c>
      <c r="N12" s="45">
        <f t="shared" si="7"/>
        <v>15013.333333333332</v>
      </c>
      <c r="O12" s="46">
        <f t="shared" si="1"/>
        <v>15013.33</v>
      </c>
      <c r="P12" s="46">
        <f t="shared" si="2"/>
        <v>15013.33</v>
      </c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</row>
    <row r="13" spans="1:78" s="38" customFormat="1" ht="21.75" customHeight="1" x14ac:dyDescent="0.2">
      <c r="A13" s="72">
        <v>5</v>
      </c>
      <c r="B13" s="75" t="s">
        <v>33</v>
      </c>
      <c r="C13" s="73"/>
      <c r="D13" s="74" t="s">
        <v>25</v>
      </c>
      <c r="E13" s="74">
        <v>1</v>
      </c>
      <c r="F13" s="39">
        <v>7710</v>
      </c>
      <c r="G13" s="30">
        <v>8383</v>
      </c>
      <c r="H13" s="40">
        <v>6070</v>
      </c>
      <c r="I13" s="41">
        <v>3</v>
      </c>
      <c r="J13" s="42">
        <f t="shared" si="3"/>
        <v>7387.666666666667</v>
      </c>
      <c r="K13" s="43">
        <f t="shared" si="4"/>
        <v>1189.7127104193382</v>
      </c>
      <c r="L13" s="28">
        <f t="shared" si="5"/>
        <v>0.16104038854207528</v>
      </c>
      <c r="M13" s="44">
        <f t="shared" si="6"/>
        <v>7387.6666666666661</v>
      </c>
      <c r="N13" s="45">
        <f t="shared" si="7"/>
        <v>7387.6666666666661</v>
      </c>
      <c r="O13" s="46">
        <f t="shared" si="1"/>
        <v>7387.67</v>
      </c>
      <c r="P13" s="46">
        <f t="shared" si="2"/>
        <v>7387.67</v>
      </c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</row>
    <row r="14" spans="1:78" s="38" customFormat="1" ht="27.75" customHeight="1" x14ac:dyDescent="0.2">
      <c r="A14" s="72">
        <v>6</v>
      </c>
      <c r="B14" s="76" t="s">
        <v>36</v>
      </c>
      <c r="C14" s="73"/>
      <c r="D14" s="74" t="s">
        <v>25</v>
      </c>
      <c r="E14" s="74">
        <v>1</v>
      </c>
      <c r="F14" s="71">
        <v>6121</v>
      </c>
      <c r="G14" s="30">
        <v>8060</v>
      </c>
      <c r="H14" s="40">
        <v>7780</v>
      </c>
      <c r="I14" s="41">
        <v>3</v>
      </c>
      <c r="J14" s="42">
        <f t="shared" si="3"/>
        <v>7320.333333333333</v>
      </c>
      <c r="K14" s="43">
        <f t="shared" ref="K14:K15" si="8">STDEV(F14:H14)</f>
        <v>1048.0459595520267</v>
      </c>
      <c r="L14" s="28">
        <f t="shared" ref="L14:L15" si="9">K14/J14</f>
        <v>0.14316915799171623</v>
      </c>
      <c r="M14" s="44">
        <f t="shared" ref="M14:M15" si="10">((E14/I14)*(SUM(F14:H14)))</f>
        <v>7320.333333333333</v>
      </c>
      <c r="N14" s="45">
        <f t="shared" ref="N14:N15" si="11">M14/E14</f>
        <v>7320.333333333333</v>
      </c>
      <c r="O14" s="46">
        <f t="shared" ref="O14:O15" si="12">ROUND(N14,2)</f>
        <v>7320.33</v>
      </c>
      <c r="P14" s="46">
        <f t="shared" ref="P14:P15" si="13">O14*E14</f>
        <v>7320.33</v>
      </c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</row>
    <row r="15" spans="1:78" s="38" customFormat="1" ht="24" customHeight="1" x14ac:dyDescent="0.2">
      <c r="A15" s="72">
        <v>7</v>
      </c>
      <c r="B15" s="76" t="s">
        <v>34</v>
      </c>
      <c r="C15" s="73"/>
      <c r="D15" s="74" t="s">
        <v>25</v>
      </c>
      <c r="E15" s="74">
        <v>6</v>
      </c>
      <c r="F15" s="71">
        <v>6210</v>
      </c>
      <c r="G15" s="30">
        <v>5500</v>
      </c>
      <c r="H15" s="40">
        <v>5700</v>
      </c>
      <c r="I15" s="41">
        <v>3</v>
      </c>
      <c r="J15" s="42">
        <f t="shared" si="3"/>
        <v>5803.333333333333</v>
      </c>
      <c r="K15" s="43">
        <f t="shared" si="8"/>
        <v>366.10563138708113</v>
      </c>
      <c r="L15" s="28">
        <f t="shared" si="9"/>
        <v>6.3085404604321854E-2</v>
      </c>
      <c r="M15" s="44">
        <f t="shared" si="10"/>
        <v>34820</v>
      </c>
      <c r="N15" s="45">
        <f t="shared" si="11"/>
        <v>5803.333333333333</v>
      </c>
      <c r="O15" s="46">
        <f t="shared" si="12"/>
        <v>5803.33</v>
      </c>
      <c r="P15" s="46">
        <f t="shared" si="13"/>
        <v>34819.979999999996</v>
      </c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</row>
    <row r="16" spans="1:78" ht="30.75" customHeight="1" x14ac:dyDescent="0.2">
      <c r="B16" s="15" t="s">
        <v>23</v>
      </c>
      <c r="C16" s="16"/>
      <c r="D16" s="16"/>
      <c r="E16" s="16"/>
      <c r="F16" s="17"/>
      <c r="G16" s="17"/>
      <c r="H16" s="17"/>
      <c r="I16" s="41"/>
      <c r="J16" s="19"/>
      <c r="K16" s="20"/>
      <c r="L16" s="21"/>
      <c r="M16" s="22"/>
      <c r="N16" s="23"/>
      <c r="O16" s="22" t="s">
        <v>15</v>
      </c>
      <c r="P16" s="24">
        <f>SUM(P9:P15)</f>
        <v>431290.84</v>
      </c>
    </row>
    <row r="17" spans="1:17" ht="30.75" customHeight="1" x14ac:dyDescent="0.2">
      <c r="A17" s="89" t="s">
        <v>16</v>
      </c>
      <c r="B17" s="89"/>
      <c r="C17" s="89"/>
      <c r="D17" s="89"/>
      <c r="E17" s="89"/>
      <c r="F17" s="89"/>
      <c r="G17" s="89"/>
      <c r="H17" s="89"/>
      <c r="I17" s="89"/>
      <c r="J17" s="25">
        <f>P16</f>
        <v>431290.84</v>
      </c>
      <c r="K17" s="26" t="s">
        <v>17</v>
      </c>
      <c r="L17" s="12"/>
      <c r="M17" s="12"/>
      <c r="N17" s="12"/>
      <c r="O17" s="12"/>
      <c r="P17" s="11"/>
    </row>
    <row r="18" spans="1:17" s="3" customFormat="1" ht="30.75" customHeight="1" x14ac:dyDescent="0.25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</row>
    <row r="19" spans="1:17" s="4" customFormat="1" ht="77.25" customHeight="1" x14ac:dyDescent="0.25">
      <c r="A19" s="90" t="s">
        <v>18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</row>
    <row r="20" spans="1:17" s="3" customFormat="1" ht="30.75" customHeight="1" x14ac:dyDescent="0.25">
      <c r="A20" s="91"/>
      <c r="B20" s="91"/>
      <c r="C20" s="79"/>
      <c r="D20" s="79"/>
      <c r="E20" s="79"/>
      <c r="F20" s="79"/>
      <c r="G20" s="79"/>
      <c r="H20" s="79"/>
      <c r="I20" s="79"/>
      <c r="J20" s="79"/>
      <c r="K20" s="5"/>
      <c r="L20" s="5"/>
      <c r="M20" s="5"/>
      <c r="N20" s="5"/>
      <c r="O20" s="5"/>
      <c r="P20" s="5"/>
    </row>
    <row r="21" spans="1:17" s="3" customFormat="1" ht="30.75" customHeight="1" x14ac:dyDescent="0.25">
      <c r="A21" s="80" t="s">
        <v>26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5"/>
      <c r="Q21" s="6"/>
    </row>
    <row r="22" spans="1:17" ht="30.75" customHeight="1" x14ac:dyDescent="0.25">
      <c r="A22" s="87"/>
      <c r="B22" s="87"/>
      <c r="C22" s="7"/>
      <c r="D22" s="7"/>
      <c r="E22" s="7"/>
      <c r="F22" s="7"/>
      <c r="G22" s="7"/>
      <c r="H22" s="7"/>
      <c r="I22" s="7"/>
      <c r="K22" s="87"/>
      <c r="L22" s="87"/>
    </row>
    <row r="23" spans="1:17" s="5" customFormat="1" ht="30.75" customHeight="1" x14ac:dyDescent="0.25">
      <c r="A23" s="78"/>
      <c r="B23" s="78"/>
      <c r="C23" s="78"/>
      <c r="D23" s="78"/>
      <c r="E23" s="78"/>
      <c r="F23" s="78"/>
      <c r="G23" s="78"/>
      <c r="H23" s="78"/>
      <c r="I23" s="8"/>
    </row>
    <row r="24" spans="1:17" s="5" customFormat="1" ht="30.75" customHeight="1" x14ac:dyDescent="0.2">
      <c r="A24" s="48"/>
      <c r="B24" s="48"/>
      <c r="C24" s="48"/>
      <c r="D24" s="48"/>
      <c r="E24" s="48"/>
      <c r="F24" s="49"/>
      <c r="G24" s="48"/>
      <c r="H24" s="48"/>
      <c r="I24" s="1"/>
      <c r="J24" s="1"/>
      <c r="K24" s="1"/>
      <c r="L24" s="1"/>
      <c r="M24" s="1"/>
      <c r="N24" s="1"/>
      <c r="O24" s="1"/>
      <c r="P24" s="1"/>
    </row>
    <row r="25" spans="1:17" ht="30.75" customHeight="1" x14ac:dyDescent="0.2">
      <c r="A25" s="48"/>
      <c r="B25" s="48"/>
      <c r="C25" s="48"/>
      <c r="D25" s="48"/>
      <c r="E25" s="48"/>
      <c r="F25" s="49"/>
      <c r="G25" s="48"/>
      <c r="H25" s="48"/>
    </row>
    <row r="26" spans="1:17" s="5" customFormat="1" ht="30.75" customHeight="1" x14ac:dyDescent="0.2">
      <c r="A26" s="48"/>
      <c r="B26" s="48"/>
      <c r="C26" s="48"/>
      <c r="D26" s="48"/>
      <c r="E26" s="48"/>
      <c r="F26" s="48"/>
      <c r="G26" s="48"/>
      <c r="H26" s="48"/>
      <c r="I26" s="1"/>
      <c r="J26" s="1"/>
      <c r="K26" s="1"/>
      <c r="L26" s="1"/>
      <c r="M26" s="1"/>
      <c r="N26" s="1"/>
      <c r="O26" s="1"/>
      <c r="P26" s="1"/>
    </row>
    <row r="27" spans="1:17" ht="30.75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7" ht="30.75" customHeight="1" x14ac:dyDescent="0.2">
      <c r="A28" s="35"/>
      <c r="B28" s="35"/>
      <c r="C28" s="35"/>
      <c r="D28" s="35"/>
      <c r="E28" s="35"/>
      <c r="F28" s="35"/>
      <c r="G28" s="35"/>
      <c r="H28" s="35"/>
    </row>
    <row r="29" spans="1:17" ht="30.75" customHeight="1" x14ac:dyDescent="0.2">
      <c r="A29" s="35"/>
      <c r="B29" s="35"/>
      <c r="C29" s="35"/>
      <c r="D29" s="35"/>
      <c r="E29" s="35"/>
      <c r="F29" s="35"/>
      <c r="G29" s="35"/>
      <c r="H29" s="35"/>
    </row>
    <row r="30" spans="1:17" ht="30.75" customHeight="1" x14ac:dyDescent="0.2">
      <c r="A30" s="35"/>
      <c r="B30" s="35"/>
      <c r="C30" s="35"/>
      <c r="D30" s="35"/>
      <c r="E30" s="35"/>
      <c r="F30" s="35"/>
      <c r="G30" s="35"/>
      <c r="H30" s="35"/>
    </row>
    <row r="31" spans="1:17" ht="30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17" ht="30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30.75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30.75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30.7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30.7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ht="30.75" customHeight="1" x14ac:dyDescent="0.2">
      <c r="A37" s="35"/>
      <c r="B37" s="35"/>
      <c r="C37" s="35"/>
      <c r="D37" s="35"/>
      <c r="E37" s="35"/>
      <c r="F37" s="35"/>
      <c r="G37" s="35"/>
      <c r="H37" s="35"/>
    </row>
    <row r="38" spans="1:8" ht="30.75" customHeight="1" x14ac:dyDescent="0.2">
      <c r="A38" s="35"/>
      <c r="B38" s="35"/>
      <c r="C38" s="35"/>
      <c r="D38" s="35"/>
      <c r="E38" s="35"/>
      <c r="F38" s="35"/>
      <c r="G38" s="35"/>
      <c r="H38" s="35"/>
    </row>
    <row r="39" spans="1:8" ht="30.75" customHeight="1" x14ac:dyDescent="0.2">
      <c r="A39" s="35"/>
      <c r="B39" s="35"/>
      <c r="C39" s="35"/>
      <c r="D39" s="35"/>
      <c r="E39" s="35"/>
      <c r="F39" s="35"/>
      <c r="G39" s="35"/>
      <c r="H39" s="35"/>
    </row>
    <row r="40" spans="1:8" ht="30.75" customHeight="1" x14ac:dyDescent="0.2">
      <c r="A40" s="35"/>
      <c r="B40" s="35"/>
      <c r="C40" s="35"/>
      <c r="D40" s="35"/>
      <c r="E40" s="35"/>
      <c r="F40" s="35"/>
      <c r="G40" s="35"/>
      <c r="H40" s="35"/>
    </row>
    <row r="41" spans="1:8" ht="30.75" customHeight="1" x14ac:dyDescent="0.2">
      <c r="A41" s="35"/>
      <c r="B41" s="35"/>
      <c r="C41" s="35"/>
      <c r="D41" s="35"/>
      <c r="E41" s="35"/>
      <c r="F41" s="35"/>
      <c r="G41" s="35"/>
      <c r="H41" s="35"/>
    </row>
    <row r="42" spans="1:8" ht="30.75" customHeight="1" x14ac:dyDescent="0.2">
      <c r="A42" s="35"/>
      <c r="B42" s="35"/>
      <c r="C42" s="35"/>
      <c r="D42" s="35"/>
      <c r="E42" s="35"/>
      <c r="F42" s="35"/>
      <c r="G42" s="35"/>
      <c r="H42" s="35"/>
    </row>
    <row r="43" spans="1:8" ht="30.75" customHeight="1" x14ac:dyDescent="0.2">
      <c r="A43" s="35"/>
      <c r="B43" s="35"/>
      <c r="C43" s="35"/>
      <c r="D43" s="35"/>
      <c r="E43" s="35"/>
      <c r="F43" s="35"/>
      <c r="G43" s="35"/>
      <c r="H43" s="35"/>
    </row>
    <row r="44" spans="1:8" ht="30.75" customHeight="1" x14ac:dyDescent="0.2">
      <c r="A44" s="35"/>
      <c r="B44" s="35"/>
      <c r="C44" s="35"/>
      <c r="D44" s="35"/>
      <c r="E44" s="35"/>
      <c r="F44" s="35"/>
      <c r="G44" s="35"/>
      <c r="H44" s="35"/>
    </row>
    <row r="45" spans="1:8" ht="30.75" customHeight="1" x14ac:dyDescent="0.2">
      <c r="A45" s="35"/>
      <c r="B45" s="35"/>
      <c r="C45" s="35"/>
      <c r="D45" s="35"/>
      <c r="E45" s="35"/>
      <c r="F45" s="35"/>
      <c r="G45" s="35"/>
      <c r="H45" s="35"/>
    </row>
    <row r="46" spans="1:8" ht="30.75" customHeight="1" x14ac:dyDescent="0.2">
      <c r="A46" s="35"/>
      <c r="B46" s="35"/>
      <c r="C46" s="35"/>
      <c r="D46" s="35"/>
      <c r="E46" s="35"/>
      <c r="F46" s="35"/>
      <c r="G46" s="35"/>
      <c r="H46" s="35"/>
    </row>
    <row r="47" spans="1:8" ht="30.75" customHeight="1" x14ac:dyDescent="0.2">
      <c r="A47" s="35"/>
      <c r="B47" s="35"/>
      <c r="C47" s="35"/>
      <c r="D47" s="35"/>
      <c r="E47" s="35"/>
      <c r="F47" s="35"/>
      <c r="G47" s="35"/>
      <c r="H47" s="35"/>
    </row>
    <row r="48" spans="1:8" ht="30.75" customHeight="1" x14ac:dyDescent="0.2">
      <c r="A48" s="35"/>
      <c r="B48" s="35"/>
      <c r="C48" s="35"/>
      <c r="D48" s="35"/>
      <c r="E48" s="35"/>
      <c r="F48" s="35"/>
      <c r="G48" s="35"/>
      <c r="H48" s="35"/>
    </row>
    <row r="49" spans="1:8" ht="30.75" customHeight="1" x14ac:dyDescent="0.2">
      <c r="A49" s="35"/>
      <c r="B49" s="35"/>
      <c r="C49" s="35"/>
      <c r="D49" s="35"/>
      <c r="E49" s="35"/>
      <c r="F49" s="35"/>
      <c r="G49" s="35"/>
      <c r="H49" s="35"/>
    </row>
    <row r="50" spans="1:8" ht="30.75" customHeight="1" x14ac:dyDescent="0.2">
      <c r="A50" s="35"/>
      <c r="B50" s="35"/>
      <c r="C50" s="35"/>
      <c r="D50" s="35"/>
      <c r="E50" s="35"/>
      <c r="F50" s="35"/>
      <c r="G50" s="35"/>
      <c r="H50" s="35"/>
    </row>
    <row r="51" spans="1:8" ht="30.75" customHeight="1" x14ac:dyDescent="0.2">
      <c r="A51" s="35"/>
      <c r="B51" s="35"/>
      <c r="C51" s="35"/>
      <c r="D51" s="35"/>
      <c r="E51" s="35"/>
      <c r="F51" s="35"/>
      <c r="G51" s="35"/>
      <c r="H51" s="35"/>
    </row>
    <row r="52" spans="1:8" ht="30.75" customHeight="1" x14ac:dyDescent="0.2">
      <c r="A52" s="35"/>
      <c r="B52" s="35"/>
      <c r="C52" s="35"/>
      <c r="D52" s="35"/>
      <c r="E52" s="35"/>
      <c r="F52" s="35"/>
      <c r="G52" s="35"/>
      <c r="H52" s="35"/>
    </row>
    <row r="53" spans="1:8" ht="30.75" customHeight="1" x14ac:dyDescent="0.2">
      <c r="A53" s="35"/>
      <c r="B53" s="35"/>
      <c r="C53" s="35"/>
      <c r="D53" s="35"/>
      <c r="E53" s="35"/>
      <c r="F53" s="35"/>
      <c r="G53" s="35"/>
      <c r="H53" s="35"/>
    </row>
    <row r="54" spans="1:8" ht="30.75" customHeight="1" x14ac:dyDescent="0.2">
      <c r="A54" s="35"/>
      <c r="B54" s="35"/>
      <c r="C54" s="35"/>
      <c r="D54" s="35"/>
      <c r="E54" s="35"/>
      <c r="F54" s="35"/>
      <c r="G54" s="35"/>
      <c r="H54" s="35"/>
    </row>
    <row r="55" spans="1:8" ht="30.75" customHeight="1" x14ac:dyDescent="0.2">
      <c r="A55" s="35"/>
      <c r="B55" s="35"/>
      <c r="C55" s="35"/>
      <c r="D55" s="35"/>
      <c r="E55" s="35"/>
      <c r="F55" s="35"/>
      <c r="G55" s="35"/>
      <c r="H55" s="35"/>
    </row>
    <row r="56" spans="1:8" ht="30.75" customHeight="1" x14ac:dyDescent="0.2">
      <c r="A56" s="35"/>
      <c r="B56" s="35"/>
      <c r="C56" s="35"/>
      <c r="D56" s="35"/>
      <c r="E56" s="35"/>
      <c r="F56" s="35"/>
      <c r="G56" s="35"/>
      <c r="H56" s="35"/>
    </row>
    <row r="57" spans="1:8" ht="30.75" customHeight="1" x14ac:dyDescent="0.2">
      <c r="A57" s="35"/>
      <c r="B57" s="35"/>
      <c r="C57" s="35"/>
      <c r="D57" s="35"/>
      <c r="E57" s="35"/>
      <c r="F57" s="35"/>
      <c r="G57" s="35"/>
      <c r="H57" s="35"/>
    </row>
    <row r="58" spans="1:8" ht="30.75" customHeight="1" x14ac:dyDescent="0.2">
      <c r="A58" s="35"/>
      <c r="B58" s="35"/>
      <c r="C58" s="35"/>
      <c r="D58" s="35"/>
      <c r="E58" s="35"/>
      <c r="F58" s="35"/>
      <c r="G58" s="35"/>
      <c r="H58" s="35"/>
    </row>
    <row r="59" spans="1:8" ht="30.75" customHeight="1" x14ac:dyDescent="0.2">
      <c r="A59" s="35"/>
      <c r="B59" s="35"/>
      <c r="C59" s="35"/>
      <c r="D59" s="35"/>
      <c r="E59" s="35"/>
      <c r="F59" s="35"/>
      <c r="G59" s="35"/>
      <c r="H59" s="35"/>
    </row>
    <row r="60" spans="1:8" ht="30.75" customHeight="1" x14ac:dyDescent="0.2">
      <c r="A60" s="35"/>
      <c r="B60" s="35"/>
      <c r="C60" s="35"/>
      <c r="D60" s="35"/>
      <c r="E60" s="35"/>
      <c r="F60" s="35"/>
      <c r="G60" s="35"/>
      <c r="H60" s="35"/>
    </row>
    <row r="61" spans="1:8" ht="30.75" customHeight="1" x14ac:dyDescent="0.2">
      <c r="A61" s="35"/>
      <c r="B61" s="35"/>
      <c r="C61" s="35"/>
      <c r="D61" s="35"/>
      <c r="E61" s="35"/>
      <c r="F61" s="35"/>
      <c r="G61" s="35"/>
      <c r="H61" s="35"/>
    </row>
    <row r="62" spans="1:8" ht="30.75" customHeight="1" x14ac:dyDescent="0.2">
      <c r="A62" s="35"/>
      <c r="B62" s="35"/>
      <c r="C62" s="35"/>
      <c r="D62" s="35"/>
      <c r="E62" s="35"/>
      <c r="F62" s="35"/>
      <c r="G62" s="35"/>
      <c r="H62" s="35"/>
    </row>
    <row r="63" spans="1:8" ht="30.75" customHeight="1" x14ac:dyDescent="0.2">
      <c r="A63" s="35"/>
      <c r="B63" s="35"/>
      <c r="C63" s="35"/>
      <c r="D63" s="35"/>
      <c r="E63" s="35"/>
      <c r="F63" s="35"/>
      <c r="G63" s="35"/>
      <c r="H63" s="35"/>
    </row>
    <row r="64" spans="1:8" ht="30.75" customHeight="1" x14ac:dyDescent="0.2">
      <c r="A64" s="35"/>
      <c r="B64" s="35"/>
      <c r="C64" s="35"/>
      <c r="D64" s="35"/>
      <c r="E64" s="35"/>
      <c r="F64" s="35"/>
      <c r="G64" s="35"/>
      <c r="H64" s="35"/>
    </row>
    <row r="65" spans="1:8" ht="30.75" customHeight="1" x14ac:dyDescent="0.2">
      <c r="A65" s="35"/>
      <c r="B65" s="35"/>
      <c r="C65" s="35"/>
      <c r="D65" s="35"/>
      <c r="E65" s="35"/>
      <c r="F65" s="35"/>
      <c r="G65" s="35"/>
      <c r="H65" s="35"/>
    </row>
    <row r="66" spans="1:8" ht="30.75" customHeight="1" x14ac:dyDescent="0.2">
      <c r="A66" s="35"/>
      <c r="B66" s="35"/>
      <c r="C66" s="35"/>
      <c r="D66" s="35"/>
      <c r="E66" s="35"/>
      <c r="F66" s="35"/>
      <c r="G66" s="35"/>
      <c r="H66" s="35"/>
    </row>
    <row r="67" spans="1:8" ht="30.75" customHeight="1" x14ac:dyDescent="0.2">
      <c r="A67" s="35"/>
      <c r="B67" s="35"/>
      <c r="C67" s="35"/>
      <c r="D67" s="35"/>
      <c r="E67" s="35"/>
      <c r="F67" s="35"/>
      <c r="G67" s="35"/>
      <c r="H67" s="35"/>
    </row>
    <row r="68" spans="1:8" ht="30.75" customHeight="1" x14ac:dyDescent="0.2">
      <c r="A68" s="35"/>
      <c r="B68" s="35"/>
      <c r="C68" s="35"/>
      <c r="D68" s="35"/>
      <c r="E68" s="35"/>
      <c r="F68" s="35"/>
      <c r="G68" s="35"/>
      <c r="H68" s="35"/>
    </row>
    <row r="69" spans="1:8" ht="30.75" customHeight="1" x14ac:dyDescent="0.2">
      <c r="A69" s="35"/>
      <c r="B69" s="35"/>
      <c r="C69" s="35"/>
      <c r="D69" s="35"/>
      <c r="E69" s="35"/>
      <c r="F69" s="35"/>
      <c r="G69" s="35"/>
      <c r="H69" s="35"/>
    </row>
    <row r="70" spans="1:8" ht="30.75" customHeight="1" x14ac:dyDescent="0.2">
      <c r="A70" s="35"/>
      <c r="B70" s="35"/>
      <c r="C70" s="35"/>
      <c r="D70" s="35"/>
      <c r="E70" s="35"/>
      <c r="F70" s="35"/>
      <c r="G70" s="35"/>
      <c r="H70" s="35"/>
    </row>
    <row r="71" spans="1:8" ht="30.75" customHeight="1" x14ac:dyDescent="0.2">
      <c r="A71" s="35"/>
      <c r="B71" s="35"/>
      <c r="C71" s="35"/>
      <c r="D71" s="35"/>
      <c r="E71" s="35"/>
      <c r="F71" s="35"/>
      <c r="G71" s="35"/>
      <c r="H71" s="35"/>
    </row>
    <row r="72" spans="1:8" ht="30.75" customHeight="1" x14ac:dyDescent="0.2">
      <c r="A72" s="35"/>
      <c r="B72" s="35"/>
      <c r="C72" s="35"/>
      <c r="D72" s="35"/>
      <c r="E72" s="35"/>
      <c r="F72" s="35"/>
      <c r="G72" s="35"/>
      <c r="H72" s="35"/>
    </row>
    <row r="73" spans="1:8" ht="30.75" customHeight="1" x14ac:dyDescent="0.2">
      <c r="A73" s="35"/>
      <c r="B73" s="35"/>
      <c r="C73" s="35"/>
      <c r="D73" s="35"/>
      <c r="E73" s="35"/>
      <c r="F73" s="35"/>
      <c r="G73" s="35"/>
      <c r="H73" s="35"/>
    </row>
    <row r="74" spans="1:8" ht="30.75" customHeight="1" x14ac:dyDescent="0.2">
      <c r="A74" s="35"/>
      <c r="B74" s="35"/>
      <c r="C74" s="35"/>
      <c r="D74" s="35"/>
      <c r="E74" s="35"/>
      <c r="F74" s="35"/>
      <c r="G74" s="35"/>
      <c r="H74" s="35"/>
    </row>
    <row r="75" spans="1:8" ht="30.75" customHeight="1" x14ac:dyDescent="0.2">
      <c r="A75" s="35"/>
      <c r="B75" s="35"/>
      <c r="C75" s="35"/>
      <c r="D75" s="35"/>
      <c r="E75" s="35"/>
      <c r="F75" s="35"/>
      <c r="G75" s="35"/>
      <c r="H75" s="35"/>
    </row>
    <row r="76" spans="1:8" ht="30.75" customHeight="1" x14ac:dyDescent="0.2">
      <c r="A76" s="35"/>
      <c r="B76" s="35"/>
      <c r="C76" s="35"/>
      <c r="D76" s="35"/>
      <c r="E76" s="35"/>
      <c r="F76" s="35"/>
      <c r="G76" s="35"/>
      <c r="H76" s="35"/>
    </row>
    <row r="77" spans="1:8" ht="30.75" customHeight="1" x14ac:dyDescent="0.2">
      <c r="A77" s="35"/>
      <c r="B77" s="35"/>
      <c r="C77" s="35"/>
      <c r="D77" s="35"/>
      <c r="E77" s="35"/>
      <c r="F77" s="35"/>
      <c r="G77" s="35"/>
      <c r="H77" s="35"/>
    </row>
    <row r="78" spans="1:8" ht="30.75" customHeight="1" x14ac:dyDescent="0.2">
      <c r="A78" s="35"/>
      <c r="B78" s="35"/>
      <c r="C78" s="35"/>
      <c r="D78" s="35"/>
      <c r="E78" s="35"/>
      <c r="F78" s="35"/>
      <c r="G78" s="35"/>
      <c r="H78" s="35"/>
    </row>
    <row r="79" spans="1:8" ht="30.75" customHeight="1" x14ac:dyDescent="0.2">
      <c r="A79" s="35"/>
      <c r="B79" s="35"/>
      <c r="C79" s="35"/>
      <c r="D79" s="35"/>
      <c r="E79" s="35"/>
      <c r="F79" s="35"/>
      <c r="G79" s="35"/>
      <c r="H79" s="35"/>
    </row>
    <row r="80" spans="1:8" ht="30.75" customHeight="1" x14ac:dyDescent="0.2">
      <c r="A80" s="35"/>
      <c r="B80" s="35"/>
      <c r="C80" s="35"/>
      <c r="D80" s="35"/>
      <c r="E80" s="35"/>
      <c r="F80" s="35"/>
      <c r="G80" s="35"/>
      <c r="H80" s="35"/>
    </row>
    <row r="81" spans="1:8" ht="30.75" customHeight="1" x14ac:dyDescent="0.2">
      <c r="A81" s="35"/>
      <c r="B81" s="35"/>
      <c r="C81" s="35"/>
      <c r="D81" s="35"/>
      <c r="E81" s="35"/>
      <c r="F81" s="35"/>
      <c r="G81" s="35"/>
      <c r="H81" s="35"/>
    </row>
    <row r="82" spans="1:8" ht="30.75" customHeight="1" x14ac:dyDescent="0.2">
      <c r="A82" s="35"/>
      <c r="B82" s="35"/>
      <c r="C82" s="35"/>
      <c r="D82" s="35"/>
      <c r="E82" s="35"/>
      <c r="F82" s="35"/>
      <c r="G82" s="35"/>
      <c r="H82" s="35"/>
    </row>
    <row r="83" spans="1:8" ht="30.75" customHeight="1" x14ac:dyDescent="0.2">
      <c r="A83" s="35"/>
      <c r="B83" s="35"/>
      <c r="C83" s="35"/>
      <c r="D83" s="35"/>
      <c r="E83" s="35"/>
      <c r="F83" s="35"/>
      <c r="G83" s="35"/>
      <c r="H83" s="35"/>
    </row>
    <row r="84" spans="1:8" ht="30.75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ht="30.75" customHeight="1" x14ac:dyDescent="0.2">
      <c r="A85" s="35"/>
      <c r="B85" s="35"/>
      <c r="C85" s="35"/>
      <c r="D85" s="35"/>
      <c r="E85" s="35"/>
      <c r="F85" s="35"/>
      <c r="G85" s="35"/>
      <c r="H85" s="35"/>
    </row>
    <row r="86" spans="1:8" ht="30.75" customHeight="1" x14ac:dyDescent="0.2">
      <c r="A86" s="35"/>
      <c r="B86" s="35"/>
      <c r="C86" s="35"/>
      <c r="D86" s="35"/>
      <c r="E86" s="35"/>
      <c r="F86" s="35"/>
      <c r="G86" s="35"/>
      <c r="H86" s="35"/>
    </row>
    <row r="87" spans="1:8" ht="30.75" customHeight="1" x14ac:dyDescent="0.2">
      <c r="A87" s="35"/>
      <c r="B87" s="35"/>
      <c r="C87" s="35"/>
      <c r="D87" s="35"/>
      <c r="E87" s="35"/>
      <c r="F87" s="35"/>
      <c r="G87" s="35"/>
      <c r="H87" s="35"/>
    </row>
    <row r="88" spans="1:8" ht="30.75" customHeight="1" x14ac:dyDescent="0.2">
      <c r="A88" s="35"/>
      <c r="B88" s="35"/>
      <c r="C88" s="35"/>
      <c r="D88" s="35"/>
      <c r="E88" s="35"/>
      <c r="F88" s="35"/>
      <c r="G88" s="35"/>
      <c r="H88" s="35"/>
    </row>
    <row r="89" spans="1:8" ht="30.75" customHeight="1" x14ac:dyDescent="0.2">
      <c r="A89" s="35"/>
      <c r="B89" s="35"/>
      <c r="C89" s="35"/>
      <c r="D89" s="35"/>
      <c r="E89" s="35"/>
      <c r="F89" s="35"/>
      <c r="G89" s="35"/>
      <c r="H89" s="35"/>
    </row>
    <row r="90" spans="1:8" ht="30.75" customHeight="1" x14ac:dyDescent="0.2">
      <c r="A90" s="35"/>
      <c r="B90" s="35"/>
      <c r="C90" s="35"/>
      <c r="D90" s="35"/>
      <c r="E90" s="35"/>
      <c r="F90" s="35"/>
      <c r="G90" s="35"/>
      <c r="H90" s="35"/>
    </row>
    <row r="91" spans="1:8" ht="30.75" customHeight="1" x14ac:dyDescent="0.2">
      <c r="A91" s="35"/>
      <c r="B91" s="35"/>
      <c r="C91" s="35"/>
      <c r="D91" s="35"/>
      <c r="E91" s="35"/>
      <c r="F91" s="35"/>
      <c r="G91" s="35"/>
      <c r="H91" s="35"/>
    </row>
    <row r="92" spans="1:8" ht="30.75" customHeight="1" x14ac:dyDescent="0.2">
      <c r="A92" s="35"/>
      <c r="B92" s="35"/>
      <c r="C92" s="35"/>
      <c r="D92" s="35"/>
      <c r="E92" s="35"/>
      <c r="F92" s="35"/>
      <c r="G92" s="35"/>
      <c r="H92" s="35"/>
    </row>
  </sheetData>
  <autoFilter ref="A7:P17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7:I17"/>
    <mergeCell ref="A18:P18"/>
    <mergeCell ref="A19:P19"/>
    <mergeCell ref="A20:B20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23:H23"/>
    <mergeCell ref="C20:J20"/>
    <mergeCell ref="A21:O21"/>
    <mergeCell ref="A6:B6"/>
    <mergeCell ref="C5:P5"/>
    <mergeCell ref="A22:B22"/>
    <mergeCell ref="K22:L22"/>
  </mergeCells>
  <pageMargins left="1" right="1" top="1" bottom="1" header="0.5" footer="0.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88"/>
      <c r="N2" s="88"/>
      <c r="O2" s="88"/>
    </row>
    <row r="3" spans="1:16" ht="43.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103"/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6" ht="20.25" customHeight="1" x14ac:dyDescent="0.2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6" x14ac:dyDescent="0.2">
      <c r="A7" s="109"/>
      <c r="B7" s="109"/>
      <c r="C7" s="110"/>
      <c r="D7" s="110"/>
      <c r="E7" s="109"/>
      <c r="F7" s="109"/>
      <c r="G7" s="109"/>
      <c r="H7" s="109"/>
      <c r="I7" s="111"/>
      <c r="J7" s="111"/>
      <c r="K7" s="111"/>
      <c r="L7" s="107"/>
      <c r="M7" s="107"/>
      <c r="N7" s="107"/>
      <c r="O7" s="107"/>
    </row>
    <row r="8" spans="1:16" x14ac:dyDescent="0.2">
      <c r="A8" s="109"/>
      <c r="B8" s="109"/>
      <c r="C8" s="110"/>
      <c r="D8" s="110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89"/>
      <c r="B12" s="89"/>
      <c r="C12" s="89"/>
      <c r="D12" s="89"/>
      <c r="E12" s="89"/>
      <c r="F12" s="89"/>
      <c r="G12" s="89"/>
      <c r="H12" s="89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6" s="4" customFormat="1" ht="75.7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16" s="3" customFormat="1" ht="34.5" customHeight="1" x14ac:dyDescent="0.25">
      <c r="A15" s="108"/>
      <c r="B15" s="108"/>
      <c r="C15" s="106"/>
      <c r="D15" s="106"/>
      <c r="E15" s="106"/>
      <c r="F15" s="106"/>
      <c r="G15" s="106"/>
      <c r="H15" s="106"/>
      <c r="I15" s="106"/>
      <c r="J15" s="67"/>
      <c r="K15" s="67"/>
      <c r="L15" s="67"/>
      <c r="M15" s="67"/>
      <c r="N15" s="67"/>
      <c r="O15" s="67"/>
    </row>
    <row r="16" spans="1:16" s="3" customFormat="1" ht="15.75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67"/>
      <c r="P16" s="6"/>
    </row>
    <row r="17" spans="1:15" ht="15.75" x14ac:dyDescent="0.25">
      <c r="A17" s="87"/>
      <c r="B17" s="87"/>
      <c r="C17" s="2"/>
      <c r="D17" s="7"/>
      <c r="E17" s="7"/>
      <c r="F17" s="7"/>
      <c r="G17" s="7"/>
      <c r="H17" s="7"/>
      <c r="J17" s="87"/>
      <c r="K17" s="87"/>
    </row>
    <row r="18" spans="1:15" s="5" customFormat="1" ht="15.75" x14ac:dyDescent="0.25">
      <c r="A18" s="106"/>
      <c r="B18" s="106"/>
      <c r="C18" s="106"/>
      <c r="D18" s="106"/>
      <c r="E18" s="106"/>
      <c r="F18" s="106"/>
      <c r="G18" s="106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2026-08-12T07:56:56Z</dcterms:modified>
</cp:coreProperties>
</file>