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 refMode="R1C1"/>
</workbook>
</file>

<file path=xl/calcChain.xml><?xml version="1.0" encoding="utf-8"?>
<calcChain xmlns="http://schemas.openxmlformats.org/spreadsheetml/2006/main">
  <c r="K6" i="2" l="1"/>
  <c r="H6" i="2" l="1"/>
  <c r="I6" i="2"/>
  <c r="L6" i="2"/>
  <c r="L7" i="2" s="1"/>
  <c r="J6" i="2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<sst xmlns="http://schemas.openxmlformats.org/spreadsheetml/2006/main" count="22" uniqueCount="22">
  <si>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</si>
  <si>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</si>
  <si>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</si>
  <si>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</si>
  <si>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</si>
  <si>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</si>
  <si>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</si>
  <si>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</si>
  <si>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</si>
  <si>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</si>
  <si>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</si>
  <si>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</si>
  <si>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</si>
  <si>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</si>
  <si>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Дата подготовки обоснования НМЦК: 06.2026г.</t>
  </si>
  <si>
    <t>Лента индикаторная</t>
  </si>
  <si>
    <r>
      <t xml:space="preserve">Поставщик №1  </t>
    </r>
    <r>
      <rPr>
        <b/>
        <sz val="10"/>
        <rFont val="Times New Roman"/>
        <family val="1"/>
        <charset val="204"/>
      </rPr>
      <t>(б/н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22.06.2026г.)</t>
    </r>
  </si>
  <si>
    <r>
      <t>Поставщик № 2 (б/н</t>
    </r>
    <r>
      <rPr>
        <b/>
        <sz val="10"/>
        <color indexed="8"/>
        <rFont val="Times New Roman"/>
        <family val="1"/>
        <charset val="204"/>
      </rPr>
      <t xml:space="preserve"> от 22.06.2026 г.)</t>
    </r>
  </si>
  <si>
    <t xml:space="preserve">Поставщик № 3(№120 от 22.06.2026 г.)  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</si>
  <si>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</si>
  <si>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В результате проведенного расчета Н(М)ЦК по пп.а п.9 Приказа №450н.   составила: 18 946,76 руб</t>
  </si>
  <si>
    <t>Начальная (максимальная) цена контракта в соответствии с  п.18 Приказа . №450н составляет - 18 200,00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</si>
</sst>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8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9524</xdr:colOff>
      <xdr:row>4</xdr:row>
      <xdr:rowOff>2743200</xdr:rowOff>
    </xdr:from>
    <xdr:to>
      <xdr:col>10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L13" sqref="L13"/>
    </sheetView>
  </sheetViews>
  <sheetFormatPr defaultRowHeight="15"/>
  <cols>
    <col min="1" max="1" width="3.85546875" customWidth="1"/>
    <col min="2" max="2" width="21.42578125" customWidth="1"/>
    <col min="3" max="3" width="5.28515625" customWidth="1"/>
    <col min="5" max="5" width="11.85546875" customWidth="1"/>
    <col min="6" max="6" width="12.85546875" customWidth="1"/>
    <col min="7" max="7" width="11.85546875" style="1" customWidth="1"/>
    <col min="8" max="8" width="11.140625" customWidth="1"/>
    <col min="9" max="9" width="10.7109375" customWidth="1"/>
    <col min="10" max="10" width="14.42578125" customWidth="1"/>
    <col min="11" max="11" width="26.57031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9"/>
      <c r="L1" s="30"/>
      <c r="M1" s="1"/>
      <c r="N1" s="1"/>
    </row>
    <row r="2" spans="1:14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"/>
      <c r="M2" s="1"/>
      <c r="N2" s="1"/>
    </row>
    <row r="3" spans="1:14" ht="105" customHeight="1">
      <c r="A3" s="32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"/>
      <c r="N3" s="1"/>
    </row>
    <row r="4" spans="1:14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6" t="s">
        <v>6</v>
      </c>
      <c r="I4" s="36"/>
      <c r="J4" s="36"/>
      <c r="K4" s="37" t="s">
        <v>7</v>
      </c>
      <c r="L4" s="37"/>
      <c r="M4" s="1"/>
      <c r="N4" s="1"/>
    </row>
    <row r="5" spans="1:14" ht="240.75" customHeight="1">
      <c r="A5" s="34"/>
      <c r="B5" s="35"/>
      <c r="C5" s="35"/>
      <c r="D5" s="35"/>
      <c r="E5" s="4" t="s">
        <v>16</v>
      </c>
      <c r="F5" s="18" t="s">
        <v>17</v>
      </c>
      <c r="G5" s="18" t="s">
        <v>18</v>
      </c>
      <c r="H5" s="21" t="s">
        <v>8</v>
      </c>
      <c r="I5" s="21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30" customHeight="1">
      <c r="A6" s="20">
        <v>1</v>
      </c>
      <c r="B6" s="17" t="s">
        <v>15</v>
      </c>
      <c r="C6" s="7" t="s">
        <v>12</v>
      </c>
      <c r="D6" s="25">
        <v>28</v>
      </c>
      <c r="E6" s="24">
        <v>650</v>
      </c>
      <c r="F6" s="19">
        <v>680</v>
      </c>
      <c r="G6" s="19">
        <v>700</v>
      </c>
      <c r="H6" s="8">
        <f>AVERAGE(E6:G6)</f>
        <v>676.66666666666663</v>
      </c>
      <c r="I6" s="9">
        <f>STDEVA(E6:G6)</f>
        <v>25.16611478423583</v>
      </c>
      <c r="J6" s="10">
        <f t="shared" ref="J6" si="0">I6/H6*100</f>
        <v>3.7191302636801726</v>
      </c>
      <c r="K6" s="13">
        <f>D6*ROUND((SUM(E6:G6)/3),2)</f>
        <v>18946.759999999998</v>
      </c>
      <c r="L6" s="11">
        <f t="shared" ref="L6" si="1">K6</f>
        <v>18946.759999999998</v>
      </c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>
        <f>SUM(L6:L6)</f>
        <v>18946.759999999998</v>
      </c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23.25" customHeight="1">
      <c r="A9" s="26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14"/>
    </row>
    <row r="10" spans="1:14" ht="24" customHeight="1">
      <c r="A10" s="27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8" customHeight="1">
      <c r="A11" s="28" t="s">
        <v>14</v>
      </c>
      <c r="B11" s="28"/>
      <c r="C11" s="28"/>
      <c r="D11" s="28"/>
      <c r="E11" s="28"/>
      <c r="F11" s="28"/>
      <c r="G11" s="28"/>
      <c r="H11" s="15"/>
      <c r="I11" s="2"/>
      <c r="J11" s="2"/>
      <c r="K11" s="2"/>
      <c r="L11" s="16"/>
    </row>
  </sheetData>
  <mergeCells count="13">
    <mergeCell ref="A9:K9"/>
    <mergeCell ref="A10:L10"/>
    <mergeCell ref="A11:G11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2026-06-24T02:59:32Z</dcterms:modified>
</cp:coreProperties>
</file>