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ЗАКУПКИ\Договора 2026\Топливо\"/>
    </mc:Choice>
  </mc:AlternateContent>
  <bookViews>
    <workbookView xWindow="0" yWindow="0" windowWidth="28800" windowHeight="11730"/>
  </bookViews>
  <sheets>
    <sheet name="НМЦК" sheetId="1" r:id="rId1"/>
  </sheets>
  <definedNames>
    <definedName name="_xlnm.Print_Area" localSheetId="0">НМЦК!$A$1:$H$24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G16" i="1" l="1"/>
  <c r="H16" i="1" s="1"/>
  <c r="G17" i="1" l="1"/>
  <c r="H17" i="1" s="1"/>
  <c r="H18" i="1" l="1"/>
</calcChain>
</file>

<file path=xl/sharedStrings.xml><?xml version="1.0" encoding="utf-8"?>
<sst xmlns="http://schemas.openxmlformats.org/spreadsheetml/2006/main" count="33" uniqueCount="32">
  <si>
    <t xml:space="preserve">
Порядковый номер позиции согласно описанию объекта закупки</t>
  </si>
  <si>
    <t>Наименование товара</t>
  </si>
  <si>
    <r>
      <t>Используемый метод определения начальной цены единицы товара, начальной суммы цен единиц товара, максимального значения цены контракта:</t>
    </r>
    <r>
      <rPr>
        <sz val="12"/>
        <color rgb="FF000000"/>
        <rFont val="Times New Roman"/>
        <family val="1"/>
        <charset val="204"/>
      </rPr>
      <t xml:space="preserve"> иной</t>
    </r>
  </si>
  <si>
    <r>
      <t xml:space="preserve">1 </t>
    </r>
    <r>
      <rPr>
        <sz val="12"/>
        <rFont val="Times New Roman"/>
        <family val="1"/>
        <charset val="204"/>
      </rPr>
      <t>СПЦ — текущая рыночная цена (рыночный индикатор) за единицу товара. Определяется из источников статистической информации, предусмотренные Порядком.</t>
    </r>
  </si>
  <si>
    <r>
      <t>Обоснование выбранного метода определения начальной цены единицы товара, начальной суммы цен единиц товара, максимального значения цены контракта</t>
    </r>
    <r>
      <rPr>
        <sz val="12"/>
        <color rgb="FF000000"/>
        <rFont val="Times New Roman"/>
        <family val="1"/>
        <charset val="204"/>
      </rPr>
      <t xml:space="preserve">: </t>
    </r>
    <r>
      <rPr>
        <sz val="11"/>
        <rFont val="Times New Roman"/>
        <family val="1"/>
        <charset val="204"/>
      </rPr>
      <t xml:space="preserve">
</t>
    </r>
    <r>
      <rPr>
        <sz val="12"/>
        <color rgb="FF000000"/>
        <rFont val="Times New Roman"/>
        <family val="1"/>
        <charset val="204"/>
      </rPr>
      <t>В соответствии с частью 22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 Приказ ФАС России от 22.11.2024 №894/24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 (далее — Порядок, утвержденный приказом ФАС России № 894).</t>
    </r>
  </si>
  <si>
    <r>
      <t>Максимальное значение цены контракта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, руб.:</t>
    </r>
  </si>
  <si>
    <t xml:space="preserve">регион/регионы поставки товаров </t>
  </si>
  <si>
    <t>Литр; кубический дециметр</t>
  </si>
  <si>
    <t>Таблица
обоснования начальной цены единицы товара, начальной суммы цен единиц товара, максимального значения цены контракта, в случае,
если количество поставляемых товаров невозможно определить</t>
  </si>
  <si>
    <r>
      <t>Начальная сумма цен единиц товара,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 xml:space="preserve"> руб.:</t>
    </r>
  </si>
  <si>
    <r>
      <t>ИПЦ базовый  *</t>
    </r>
    <r>
      <rPr>
        <b/>
        <sz val="11"/>
        <rFont val="Times New Roman"/>
        <family val="1"/>
        <charset val="204"/>
      </rPr>
      <t xml:space="preserve">
</t>
    </r>
  </si>
  <si>
    <t>на 2026 год</t>
  </si>
  <si>
    <r>
      <t>Индекс потребительских цен (ИПЦ общ)</t>
    </r>
    <r>
      <rPr>
        <b/>
        <sz val="11"/>
        <rFont val="Times New Roman"/>
        <family val="1"/>
        <charset val="204"/>
      </rPr>
      <t xml:space="preserve">
</t>
    </r>
  </si>
  <si>
    <r>
      <t xml:space="preserve">2 </t>
    </r>
    <r>
      <rPr>
        <sz val="12"/>
        <rFont val="Times New Roman"/>
        <family val="1"/>
        <charset val="204"/>
      </rPr>
      <t>Начальная сумма цен единиц товара определена путем суммирования начальных цен товаров по позициям</t>
    </r>
  </si>
  <si>
    <r>
      <t xml:space="preserve">
ОБОСНОВАНИЕ НАЧАЛЬНОЙ ЦЕНЫ ЕДИНИЦЫ ТОВАРА, 
НАЧАЛЬНОЙ СУММЫ ЦЕН ЕДИНИЦ ТОВАРА, МАКСИМАЛЬНОГО ЗНАЧЕНИЯ ЦЕНЫ КОНТРАКТА, 
</t>
    </r>
    <r>
      <rPr>
        <b/>
        <sz val="10"/>
        <color rgb="FF000000"/>
        <rFont val="Times New Roman"/>
        <family val="1"/>
        <charset val="204"/>
      </rPr>
      <t>В СЛУЧАЕ, ЕСЛИ КОЛИЧЕСТВО ПОСТАВЛЯЕМЫХ ТОВАРОВ НЕВОЗМОЖНО ОПРЕДЕЛИТЬ</t>
    </r>
    <r>
      <rPr>
        <b/>
        <sz val="14"/>
        <color rgb="FF000000"/>
        <rFont val="Times New Roman"/>
        <family val="1"/>
        <charset val="204"/>
      </rPr>
      <t xml:space="preserve">
</t>
    </r>
    <r>
      <rPr>
        <i/>
        <sz val="12"/>
        <color rgb="FF000000"/>
        <rFont val="Times New Roman"/>
        <family val="1"/>
        <charset val="204"/>
      </rPr>
      <t>(при поставках топлива моторного, включая автомобильный и авиационный бензин, осуществляемых на топливораздаточных колонках посредством отгрузки в бак (емкость) автомобильного транспорта в соответствии с пунктами 6-11 приказа ФАС России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бензин»)</t>
    </r>
  </si>
  <si>
    <t>Ед. изм.</t>
  </si>
  <si>
    <r>
      <t>3</t>
    </r>
    <r>
      <rPr>
        <sz val="12"/>
        <color rgb="FF000000"/>
        <rFont val="Times New Roman"/>
        <family val="1"/>
        <charset val="204"/>
      </rPr>
      <t xml:space="preserve"> Максимальное значение цены контракта, определено исходя из имеющегося у заказчика объема финансового обеспечения для осуществления соответствующей закупки.</t>
    </r>
  </si>
  <si>
    <r>
      <t>Начальная цена единицы товара по позиции (НЦЕ) на период поставки товара/исполнения контракта, руб.</t>
    </r>
    <r>
      <rPr>
        <b/>
        <sz val="11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 НЦЕ=СПЦ*КИПЦ*Ксезон</t>
    </r>
  </si>
  <si>
    <r>
      <t>* указывается базовый вариант прогноза ИПЦ това</t>
    </r>
    <r>
      <rPr>
        <sz val="12"/>
        <color theme="1"/>
        <rFont val="Times New Roman"/>
        <family val="1"/>
        <charset val="204"/>
      </rPr>
      <t>ров</t>
    </r>
    <r>
      <rPr>
        <sz val="12"/>
        <rFont val="Times New Roman"/>
        <family val="1"/>
        <charset val="204"/>
      </rPr>
      <t xml:space="preserve"> в среднем за год</t>
    </r>
    <r>
      <rPr>
        <sz val="12"/>
        <color rgb="FFFF0000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в котором планируется поставка товара. В соответствии с пунктами 8-11 Порядка ИПЦ необходимо применять в соответствии с базовым вариантом одобренного Правительством Российской Федерации прогноза социально-экономического развития Российской Федерации на среднесрочный период. Данная информация опубликована Минэкономразвития России на официальном сайте: </t>
    </r>
    <r>
      <rPr>
        <sz val="12"/>
        <color rgb="FF0000CC"/>
        <rFont val="Times New Roman"/>
        <family val="1"/>
        <charset val="204"/>
      </rPr>
      <t>https://www.economy.gov.ru/material/directions/makroec/prognozy_socialno_ekonomicheskogo_razvitiya/pismo_minekonomrazvitiya_rossii_ot_30_sentyabrya_2025_g_n_37099_pkd03i.html</t>
    </r>
  </si>
  <si>
    <t>КИПЦ2026=</t>
  </si>
  <si>
    <t>Индекс потребительских цен на срок поставки по контракту (КИПЦобщ)</t>
  </si>
  <si>
    <r>
      <rPr>
        <b/>
        <sz val="12"/>
        <color rgb="FF000000"/>
        <rFont val="Times New Roman"/>
        <family val="1"/>
        <charset val="204"/>
      </rPr>
      <t>Предмет контракта:</t>
    </r>
    <r>
      <rPr>
        <sz val="12"/>
        <color rgb="FF000000"/>
        <rFont val="Times New Roman"/>
        <family val="1"/>
        <charset val="204"/>
      </rPr>
      <t xml:space="preserve"> Поставка нефтепродуктов с использованием топливных карт для заправки служебного автотранспорта для нужд ГБУ ЛО «Центр патриотического воспитания».</t>
    </r>
  </si>
  <si>
    <r>
      <rPr>
        <b/>
        <sz val="12"/>
        <rFont val="Times New Roman"/>
        <family val="1"/>
        <charset val="204"/>
      </rPr>
      <t>Расчет индекса потребительских цен (ИПЦ) на срок поставки по контракту:</t>
    </r>
    <r>
      <rPr>
        <sz val="12"/>
        <rFont val="Times New Roman"/>
        <family val="1"/>
        <charset val="204"/>
      </rPr>
      <t xml:space="preserve">
ИПЦ базовый на 2026 год= 104,0% 
Индекс потребительских цен на срок поставки по контракту (КИПЦ.общ.),  рассчитывается по формуле: 
КИПЦ  = (ИПЦбазовый-100)/12*N/100+1, где:
ИПЦ базовый – ИПЦ в базовом варианте прогноза социально-экономического развития РФ на среднесрочный период;
N – порядковый номер месяца поставки, отсчитываемый от месяца, за который получены статистические данные, используемые в расчете для обоснования НМЦК (цены контракта, начальной цены единицы товара).</t>
    </r>
  </si>
  <si>
    <r>
      <rPr>
        <b/>
        <sz val="12"/>
        <rFont val="Times New Roman"/>
        <family val="1"/>
        <charset val="204"/>
      </rPr>
      <t>УТВЕРЖДАЮ</t>
    </r>
    <r>
      <rPr>
        <sz val="12"/>
        <rFont val="Times New Roman"/>
        <family val="1"/>
        <charset val="204"/>
      </rPr>
      <t xml:space="preserve">
Начальник отдела
ГФС России в г. Ярославле
____________ А.Г. Масленников
</t>
    </r>
  </si>
  <si>
    <t>Бензин автомобильный АИ-95 (розничная реализация)</t>
  </si>
  <si>
    <t>Бензин автомобильный АИ-92 (розничная реализация)</t>
  </si>
  <si>
    <t>Ярославская область</t>
  </si>
  <si>
    <t>(104,0-100)/12*6/100+1 =</t>
  </si>
  <si>
    <r>
      <t>Средняя потребительская цена (СПЦ) за единицу товара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СО 9 ПО 15 июня 2026 ГОДА</t>
    </r>
  </si>
  <si>
    <t>Период поставки: июль 2026 - декабрь 2026</t>
  </si>
  <si>
    <r>
      <t>Дата подготовки обоснования начальной цены единицы товара:</t>
    </r>
    <r>
      <rPr>
        <sz val="12"/>
        <color rgb="FF000000"/>
        <rFont val="Times New Roman"/>
        <family val="1"/>
        <charset val="204"/>
      </rPr>
      <t xml:space="preserve"> 23.06.2026 г.</t>
    </r>
  </si>
  <si>
    <t>Источник ценовой информации: https://rosstat.gov.ru/storage/mediabank/91_17-06-2026.html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</si>
</sst>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#,##0.00\ _₽"/>
    <numFmt numFmtId="166" formatCode="0.0"/>
    <numFmt numFmtId="167" formatCode="#,##0.0000"/>
    <numFmt numFmtId="168" formatCode="0.0000"/>
  </numFmts>
  <fonts count="22" x14ac:knownFonts="1">
    <font>
      <sz val="11"/>
      <name val="Calibri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 applyNumberFormat="1" applyFont="1" applyAlignment="1"/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/>
    <xf numFmtId="0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/>
    <xf numFmtId="0" fontId="6" fillId="0" borderId="0" xfId="0" applyNumberFormat="1" applyFont="1" applyFill="1" applyAlignment="1"/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wrapText="1"/>
    </xf>
    <xf numFmtId="0" fontId="6" fillId="0" borderId="0" xfId="0" applyNumberFormat="1" applyFont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168" fontId="7" fillId="0" borderId="0" xfId="0" applyNumberFormat="1" applyFont="1" applyAlignment="1">
      <alignment horizontal="left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center" vertical="top" wrapText="1"/>
    </xf>
    <xf numFmtId="0" fontId="14" fillId="4" borderId="2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14" fillId="4" borderId="7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0" fontId="14" fillId="4" borderId="8" xfId="0" applyNumberFormat="1" applyFont="1" applyFill="1" applyBorder="1" applyAlignment="1">
      <alignment horizontal="center" vertical="center" wrapText="1"/>
    </xf>
    <xf numFmtId="0" fontId="14" fillId="4" borderId="6" xfId="0" applyNumberFormat="1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top" wrapText="1"/>
    </xf>
    <xf numFmtId="0" fontId="10" fillId="0" borderId="0" xfId="0" applyNumberFormat="1" applyFont="1" applyAlignment="1">
      <alignment horizontal="justify" vertical="top" wrapText="1"/>
    </xf>
    <xf numFmtId="0" fontId="14" fillId="4" borderId="2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14" fillId="4" borderId="2" xfId="0" applyNumberFormat="1" applyFont="1" applyFill="1" applyBorder="1" applyAlignment="1">
      <alignment horizontal="center" vertical="center"/>
    </xf>
    <xf numFmtId="0" fontId="14" fillId="4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3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wrapText="1"/>
    </xf>
    <xf numFmtId="0" fontId="5" fillId="2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9" fillId="4" borderId="2" xfId="0" applyNumberFormat="1" applyFont="1" applyFill="1" applyBorder="1" applyAlignment="1">
      <alignment horizontal="right" wrapText="1"/>
    </xf>
    <xf numFmtId="0" fontId="9" fillId="4" borderId="3" xfId="0" applyNumberFormat="1" applyFont="1" applyFill="1" applyBorder="1" applyAlignment="1">
      <alignment horizontal="right" wrapText="1"/>
    </xf>
    <xf numFmtId="0" fontId="14" fillId="4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182429" y="14341616"/>
    <xdr:ext cx="59400" cy="15444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16960766"/>
    <xdr:ext cx="59400" cy="15444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19580454"/>
    <xdr:ext cx="59400" cy="15444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21596500"/>
    <xdr:ext cx="59400" cy="15443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2816309" y="24159494"/>
    <xdr:ext cx="59399" cy="15446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22973010"/>
    <xdr:ext cx="59400" cy="15429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25592830"/>
    <xdr:ext cx="59400" cy="154464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28212130"/>
    <xdr:ext cx="59400" cy="15446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16960766"/>
    <xdr:ext cx="59400" cy="15444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182429" y="19580454"/>
    <xdr:ext cx="59400" cy="15444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231389" y="13249495"/>
    <xdr:ext cx="59400" cy="15444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231389" y="15868414"/>
    <xdr:ext cx="59400" cy="15443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3231389" y="15868414"/>
    <xdr:ext cx="59400" cy="154439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I27"/>
  <sheetViews>
    <sheetView tabSelected="1" topLeftCell="A10" zoomScale="70" zoomScaleNormal="70" zoomScalePageLayoutView="10" workbookViewId="0">
      <selection activeCell="D13" sqref="D13"/>
    </sheetView>
  </sheetViews>
  <sheetFormatPr defaultColWidth="8.7109375" defaultRowHeight="18.75" x14ac:dyDescent="0.3"/>
  <cols>
    <col min="1" max="1" width="17.42578125" style="1" bestFit="1" customWidth="1"/>
    <col min="2" max="2" width="30.5703125" style="6" customWidth="1"/>
    <col min="3" max="3" width="28.42578125" style="6" customWidth="1"/>
    <col min="4" max="4" width="33.5703125" style="6" customWidth="1"/>
    <col min="5" max="5" width="12.42578125" style="6" customWidth="1"/>
    <col min="6" max="6" width="7.42578125" style="6" customWidth="1"/>
    <col min="7" max="7" width="20" style="1" customWidth="1"/>
    <col min="8" max="8" width="28.7109375" style="1" customWidth="1"/>
    <col min="9" max="190" width="8.42578125" style="1" bestFit="1" customWidth="1"/>
    <col min="191" max="191" width="8.42578125" style="10" bestFit="1" customWidth="1"/>
    <col min="192" max="16384" width="8.7109375" style="10"/>
  </cols>
  <sheetData>
    <row r="1" spans="1:190 16345:16363" ht="91.5" customHeight="1" x14ac:dyDescent="0.3">
      <c r="A1" s="4"/>
      <c r="B1" s="4"/>
      <c r="C1" s="4"/>
      <c r="D1" s="4"/>
      <c r="E1" s="4"/>
      <c r="F1" s="4"/>
      <c r="G1" s="47" t="s">
        <v>23</v>
      </c>
      <c r="H1" s="47"/>
    </row>
    <row r="2" spans="1:190 16345:16363" ht="179.25" customHeight="1" x14ac:dyDescent="0.3">
      <c r="A2" s="48" t="s">
        <v>14</v>
      </c>
      <c r="B2" s="48"/>
      <c r="C2" s="48"/>
      <c r="D2" s="48"/>
      <c r="E2" s="48"/>
      <c r="F2" s="48"/>
      <c r="G2" s="48"/>
      <c r="H2" s="48"/>
    </row>
    <row r="3" spans="1:190 16345:16363" s="2" customFormat="1" ht="16.5" customHeight="1" x14ac:dyDescent="0.3">
      <c r="A3" s="55"/>
      <c r="B3" s="55"/>
      <c r="C3" s="55"/>
      <c r="D3" s="55"/>
      <c r="E3" s="55"/>
      <c r="F3" s="55"/>
      <c r="G3" s="55"/>
      <c r="H3" s="55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</row>
    <row r="4" spans="1:190 16345:16363" ht="23.45" customHeight="1" x14ac:dyDescent="0.3">
      <c r="A4" s="56" t="s">
        <v>21</v>
      </c>
      <c r="B4" s="56"/>
      <c r="C4" s="56"/>
      <c r="D4" s="56"/>
      <c r="E4" s="56"/>
      <c r="F4" s="56"/>
      <c r="G4" s="56"/>
      <c r="H4" s="56"/>
    </row>
    <row r="5" spans="1:190 16345:16363" s="11" customFormat="1" ht="19.5" customHeight="1" x14ac:dyDescent="0.3">
      <c r="A5" s="57" t="s">
        <v>30</v>
      </c>
      <c r="B5" s="57"/>
      <c r="C5" s="57"/>
      <c r="D5" s="57"/>
      <c r="E5" s="57"/>
      <c r="F5" s="57"/>
      <c r="G5" s="57"/>
      <c r="H5" s="5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</row>
    <row r="6" spans="1:190 16345:16363" s="11" customFormat="1" ht="19.5" customHeight="1" x14ac:dyDescent="0.3">
      <c r="A6" s="57" t="s">
        <v>2</v>
      </c>
      <c r="B6" s="57"/>
      <c r="C6" s="57"/>
      <c r="D6" s="57"/>
      <c r="E6" s="57"/>
      <c r="F6" s="57"/>
      <c r="G6" s="57"/>
      <c r="H6" s="5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</row>
    <row r="7" spans="1:190 16345:16363" ht="82.15" customHeight="1" x14ac:dyDescent="0.3">
      <c r="A7" s="49" t="s">
        <v>4</v>
      </c>
      <c r="B7" s="49"/>
      <c r="C7" s="49"/>
      <c r="D7" s="49"/>
      <c r="E7" s="49"/>
      <c r="F7" s="49"/>
      <c r="G7" s="49"/>
      <c r="H7" s="49"/>
    </row>
    <row r="8" spans="1:190 16345:16363" ht="75" customHeight="1" x14ac:dyDescent="0.3">
      <c r="A8" s="33" t="s">
        <v>8</v>
      </c>
      <c r="B8" s="33"/>
      <c r="C8" s="33"/>
      <c r="D8" s="33"/>
      <c r="E8" s="33"/>
      <c r="F8" s="33"/>
      <c r="G8" s="33"/>
      <c r="H8" s="33"/>
    </row>
    <row r="9" spans="1:190 16345:16363" ht="27.75" hidden="1" customHeight="1" x14ac:dyDescent="0.3">
      <c r="A9" s="34"/>
      <c r="B9" s="34"/>
      <c r="C9" s="34"/>
      <c r="D9" s="34"/>
      <c r="E9" s="34"/>
      <c r="F9" s="34"/>
      <c r="G9" s="34"/>
      <c r="H9" s="34"/>
    </row>
    <row r="10" spans="1:190 16345:16363" ht="24.6" customHeight="1" x14ac:dyDescent="0.3">
      <c r="A10" s="52" t="s">
        <v>0</v>
      </c>
      <c r="B10" s="51" t="s">
        <v>1</v>
      </c>
      <c r="C10" s="51" t="s">
        <v>15</v>
      </c>
      <c r="D10" s="53" t="s">
        <v>29</v>
      </c>
      <c r="E10" s="54"/>
      <c r="F10" s="54"/>
      <c r="G10" s="54"/>
      <c r="H10" s="32" t="s">
        <v>17</v>
      </c>
      <c r="GH10" s="10"/>
    </row>
    <row r="11" spans="1:190 16345:16363" ht="80.45" customHeight="1" x14ac:dyDescent="0.3">
      <c r="A11" s="52"/>
      <c r="B11" s="51"/>
      <c r="C11" s="51"/>
      <c r="D11" s="23" t="s">
        <v>28</v>
      </c>
      <c r="E11" s="41" t="s">
        <v>12</v>
      </c>
      <c r="F11" s="60"/>
      <c r="G11" s="42"/>
      <c r="H11" s="32"/>
      <c r="I11" s="15"/>
      <c r="GH11" s="10"/>
    </row>
    <row r="12" spans="1:190 16345:16363" ht="40.5" customHeight="1" x14ac:dyDescent="0.3">
      <c r="A12" s="52"/>
      <c r="B12" s="51"/>
      <c r="C12" s="51"/>
      <c r="D12" s="24" t="s">
        <v>31</v>
      </c>
      <c r="E12" s="28" t="s">
        <v>10</v>
      </c>
      <c r="F12" s="29"/>
      <c r="G12" s="52" t="s">
        <v>20</v>
      </c>
      <c r="H12" s="32"/>
      <c r="GH12" s="10"/>
    </row>
    <row r="13" spans="1:190 16345:16363" ht="28.5" customHeight="1" x14ac:dyDescent="0.3">
      <c r="A13" s="52"/>
      <c r="B13" s="51"/>
      <c r="C13" s="51"/>
      <c r="D13" s="25" t="s">
        <v>6</v>
      </c>
      <c r="E13" s="30"/>
      <c r="F13" s="31"/>
      <c r="G13" s="52"/>
      <c r="H13" s="32"/>
      <c r="GH13" s="10"/>
    </row>
    <row r="14" spans="1:190 16345:16363" ht="44.1" customHeight="1" x14ac:dyDescent="0.3">
      <c r="A14" s="52"/>
      <c r="B14" s="51"/>
      <c r="C14" s="51"/>
      <c r="D14" s="14" t="s">
        <v>26</v>
      </c>
      <c r="E14" s="41" t="s">
        <v>11</v>
      </c>
      <c r="F14" s="42"/>
      <c r="G14" s="52"/>
      <c r="H14" s="32"/>
      <c r="GH14" s="10"/>
    </row>
    <row r="15" spans="1:190 16345:16363" s="3" customFormat="1" ht="11.85" customHeight="1" x14ac:dyDescent="0.2">
      <c r="A15" s="9">
        <v>1</v>
      </c>
      <c r="B15" s="9">
        <v>2</v>
      </c>
      <c r="C15" s="9">
        <v>3</v>
      </c>
      <c r="D15" s="9">
        <v>4</v>
      </c>
      <c r="E15" s="45">
        <v>7</v>
      </c>
      <c r="F15" s="46"/>
      <c r="G15" s="9">
        <v>8</v>
      </c>
      <c r="H15" s="9">
        <v>10</v>
      </c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  <c r="XEE15" s="12"/>
      <c r="XEF15" s="12"/>
      <c r="XEG15" s="12"/>
      <c r="XEH15" s="16"/>
    </row>
    <row r="16" spans="1:190 16345:16363" s="3" customFormat="1" ht="39.6" customHeight="1" x14ac:dyDescent="0.2">
      <c r="A16" s="7">
        <v>1</v>
      </c>
      <c r="B16" s="18" t="s">
        <v>24</v>
      </c>
      <c r="C16" s="17" t="s">
        <v>7</v>
      </c>
      <c r="D16" s="8">
        <v>67.16</v>
      </c>
      <c r="E16" s="43">
        <v>104</v>
      </c>
      <c r="F16" s="44"/>
      <c r="G16" s="19">
        <f>C27</f>
        <v>1.02</v>
      </c>
      <c r="H16" s="26">
        <f>D16*G16</f>
        <v>68.503199999999993</v>
      </c>
      <c r="XDQ16" s="12"/>
      <c r="XDR16" s="12"/>
      <c r="XDS16" s="12"/>
      <c r="XDT16" s="12"/>
      <c r="XDU16" s="12"/>
      <c r="XDV16" s="12"/>
      <c r="XDW16" s="12"/>
      <c r="XDX16" s="12"/>
      <c r="XDY16" s="12"/>
      <c r="XDZ16" s="12"/>
      <c r="XEA16" s="12"/>
      <c r="XEB16" s="12"/>
      <c r="XEC16" s="12"/>
      <c r="XED16" s="12"/>
      <c r="XEE16" s="12"/>
      <c r="XEF16" s="12"/>
      <c r="XEG16" s="12"/>
      <c r="XEH16" s="10"/>
    </row>
    <row r="17" spans="1:190 16357:16362" s="4" customFormat="1" ht="30" x14ac:dyDescent="0.2">
      <c r="A17" s="7">
        <v>2</v>
      </c>
      <c r="B17" s="18" t="s">
        <v>25</v>
      </c>
      <c r="C17" s="17" t="s">
        <v>7</v>
      </c>
      <c r="D17" s="8">
        <v>62.46</v>
      </c>
      <c r="E17" s="43">
        <v>104</v>
      </c>
      <c r="F17" s="44"/>
      <c r="G17" s="19">
        <f>G16</f>
        <v>1.02</v>
      </c>
      <c r="H17" s="26">
        <f>D17*G17</f>
        <v>63.709200000000003</v>
      </c>
      <c r="XEC17" s="10"/>
      <c r="XED17" s="10"/>
      <c r="XEE17" s="10"/>
      <c r="XEF17" s="10"/>
      <c r="XEG17" s="10"/>
      <c r="XEH17" s="10"/>
    </row>
    <row r="18" spans="1:190 16357:16362" ht="18.75" customHeight="1" x14ac:dyDescent="0.3">
      <c r="A18" s="58" t="s">
        <v>9</v>
      </c>
      <c r="B18" s="59"/>
      <c r="C18" s="59"/>
      <c r="D18" s="59"/>
      <c r="E18" s="59"/>
      <c r="F18" s="59"/>
      <c r="G18" s="59"/>
      <c r="H18" s="26">
        <f>SUM(H16:H17)</f>
        <v>132.2124</v>
      </c>
      <c r="GH18" s="10"/>
    </row>
    <row r="19" spans="1:190 16357:16362" ht="18.75" customHeight="1" x14ac:dyDescent="0.3">
      <c r="A19" s="58" t="s">
        <v>5</v>
      </c>
      <c r="B19" s="59"/>
      <c r="C19" s="59"/>
      <c r="D19" s="59"/>
      <c r="E19" s="59"/>
      <c r="F19" s="59"/>
      <c r="G19" s="59"/>
      <c r="H19" s="27">
        <v>118000</v>
      </c>
      <c r="GH19" s="10"/>
    </row>
    <row r="20" spans="1:190 16357:16362" ht="17.850000000000001" customHeight="1" x14ac:dyDescent="0.3">
      <c r="A20" s="35"/>
      <c r="B20" s="35"/>
      <c r="C20" s="35"/>
      <c r="D20" s="35"/>
      <c r="E20" s="35"/>
      <c r="F20" s="35"/>
      <c r="G20" s="35"/>
      <c r="H20" s="35"/>
    </row>
    <row r="21" spans="1:190 16357:16362" ht="67.5" customHeight="1" x14ac:dyDescent="0.3">
      <c r="A21" s="50" t="s">
        <v>18</v>
      </c>
      <c r="B21" s="50"/>
      <c r="C21" s="50"/>
      <c r="D21" s="50"/>
      <c r="E21" s="50"/>
      <c r="F21" s="50"/>
      <c r="G21" s="50"/>
      <c r="H21" s="50"/>
      <c r="GD21" s="10"/>
      <c r="GE21" s="10"/>
      <c r="GF21" s="10"/>
      <c r="GG21" s="10"/>
      <c r="GH21" s="10"/>
    </row>
    <row r="22" spans="1:190 16357:16362" s="13" customFormat="1" ht="24.75" customHeight="1" x14ac:dyDescent="0.25">
      <c r="A22" s="38" t="s">
        <v>3</v>
      </c>
      <c r="B22" s="38"/>
      <c r="C22" s="38"/>
      <c r="D22" s="38"/>
      <c r="E22" s="38"/>
      <c r="F22" s="38"/>
      <c r="G22" s="38"/>
      <c r="H22" s="38"/>
    </row>
    <row r="23" spans="1:190 16357:16362" s="13" customFormat="1" ht="20.100000000000001" customHeight="1" x14ac:dyDescent="0.25">
      <c r="A23" s="40" t="s">
        <v>13</v>
      </c>
      <c r="B23" s="40"/>
      <c r="C23" s="40"/>
      <c r="D23" s="40"/>
      <c r="E23" s="40"/>
      <c r="F23" s="40"/>
      <c r="G23" s="40"/>
      <c r="H23" s="40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</row>
    <row r="24" spans="1:190 16357:16362" ht="22.15" customHeight="1" x14ac:dyDescent="0.3">
      <c r="A24" s="39" t="s">
        <v>16</v>
      </c>
      <c r="B24" s="39"/>
      <c r="C24" s="39"/>
      <c r="D24" s="39"/>
      <c r="E24" s="39"/>
      <c r="F24" s="39"/>
      <c r="G24" s="39"/>
      <c r="H24" s="39"/>
    </row>
    <row r="26" spans="1:190 16357:16362" ht="126.75" customHeight="1" x14ac:dyDescent="0.3">
      <c r="A26" s="36" t="s">
        <v>22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90 16357:16362" x14ac:dyDescent="0.3">
      <c r="A27" s="20" t="s">
        <v>19</v>
      </c>
      <c r="B27" s="20" t="s">
        <v>27</v>
      </c>
      <c r="C27" s="22">
        <f>(104-100)/12*6/100+1</f>
        <v>1.02</v>
      </c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29">
    <mergeCell ref="G1:H1"/>
    <mergeCell ref="A2:H2"/>
    <mergeCell ref="A7:H7"/>
    <mergeCell ref="A21:H21"/>
    <mergeCell ref="B10:B14"/>
    <mergeCell ref="A10:A14"/>
    <mergeCell ref="G12:G14"/>
    <mergeCell ref="C10:C14"/>
    <mergeCell ref="D10:G10"/>
    <mergeCell ref="A3:H3"/>
    <mergeCell ref="A4:H4"/>
    <mergeCell ref="A5:H5"/>
    <mergeCell ref="A6:H6"/>
    <mergeCell ref="A19:G19"/>
    <mergeCell ref="A18:G18"/>
    <mergeCell ref="E11:G11"/>
    <mergeCell ref="A26:L26"/>
    <mergeCell ref="A22:H22"/>
    <mergeCell ref="A24:H24"/>
    <mergeCell ref="A23:H23"/>
    <mergeCell ref="E14:F14"/>
    <mergeCell ref="E16:F16"/>
    <mergeCell ref="E17:F17"/>
    <mergeCell ref="E15:F15"/>
    <mergeCell ref="E12:F13"/>
    <mergeCell ref="H10:H14"/>
    <mergeCell ref="A8:H8"/>
    <mergeCell ref="A9:H9"/>
    <mergeCell ref="A20:H20"/>
  </mergeCells>
  <pageMargins left="0.39370078740157483" right="0" top="0.35433070866141736" bottom="0.31496062992125984" header="0.51181102362204722" footer="0.51181102362204722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ogfs-yar</cp:lastModifiedBy>
  <cp:lastPrinted>2025-08-22T13:17:38Z</cp:lastPrinted>
  <dcterms:created xsi:type="dcterms:W3CDTF">2025-04-29T13:20:31Z</dcterms:created>
  <dcterms:modified xsi:type="dcterms:W3CDTF">2026-06-23T08:41:58Z</dcterms:modified>
</cp:coreProperties>
</file>