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ОБЩАЯ информация\БАЗА ОТДЫХА Республика Солнечная\ГОСКОНТРАКТЫ 2026\Березка\5. крупы\"/>
    </mc:Choice>
  </mc:AlternateContent>
  <bookViews>
    <workbookView xWindow="0" yWindow="0" windowWidth="19380" windowHeight="9615"/>
  </bookViews>
  <sheets>
    <sheet name="Лист1" sheetId="1" r:id="rId1"/>
  </sheet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2" i="1" l="1"/>
  <c r="H22" i="1"/>
  <c r="F22" i="1"/>
  <c r="J21" i="1"/>
  <c r="H21" i="1"/>
  <c r="F21" i="1"/>
  <c r="H12" i="1" l="1"/>
  <c r="H13" i="1"/>
  <c r="H14" i="1"/>
  <c r="H15" i="1"/>
  <c r="H16" i="1"/>
  <c r="H17" i="1"/>
  <c r="H18" i="1"/>
  <c r="H19" i="1"/>
  <c r="H20" i="1"/>
  <c r="H11" i="1"/>
  <c r="J12" i="1"/>
  <c r="J13" i="1"/>
  <c r="J14" i="1"/>
  <c r="J15" i="1"/>
  <c r="J16" i="1"/>
  <c r="J17" i="1"/>
  <c r="J18" i="1"/>
  <c r="J19" i="1"/>
  <c r="J20" i="1"/>
  <c r="F12" i="1"/>
  <c r="F13" i="1"/>
  <c r="F14" i="1"/>
  <c r="F15" i="1"/>
  <c r="F16" i="1"/>
  <c r="F17" i="1"/>
  <c r="F18" i="1"/>
  <c r="F19" i="1"/>
  <c r="F20" i="1"/>
  <c r="H23" i="1" l="1"/>
  <c r="J11" i="1"/>
  <c r="J23" i="1" s="1"/>
  <c r="F11" i="1"/>
  <c r="F23" i="1" s="1"/>
</calcChain>
</file>

<file path=xl/sharedStrings.xml><?xml version="1.0" encoding="utf-8"?>
<sst xmlns="http://schemas.openxmlformats.org/spreadsheetml/2006/main" count="66" uniqueCount="51">
  <si>
    <t xml:space="preserve">Приложение № 1 к рапорту </t>
  </si>
  <si>
    <t>РАСЧЕТ И ОБОСНОВАНИЕ ЦЕНЫ КОНТРАКТА ПРИ ЗАКУПКЕ У ЕДИНСТВЕННОГО ПОСТАВЩИКА</t>
  </si>
  <si>
    <t>№ п/п</t>
  </si>
  <si>
    <t>Наименование товара</t>
  </si>
  <si>
    <t>Ед.</t>
  </si>
  <si>
    <t>Поставщик № 1</t>
  </si>
  <si>
    <t>НП-162 от 31.03.2026</t>
  </si>
  <si>
    <t>Поставщик № 2</t>
  </si>
  <si>
    <t>НП-161 от 31.03.2026</t>
  </si>
  <si>
    <t>Поставщик № 3</t>
  </si>
  <si>
    <t>НП-160 от 31.03.2026</t>
  </si>
  <si>
    <t>ОКПД2/КТРУ</t>
  </si>
  <si>
    <t xml:space="preserve">Цена </t>
  </si>
  <si>
    <t>(руб.):</t>
  </si>
  <si>
    <t>Сумма (руб.):</t>
  </si>
  <si>
    <t>(руб.)</t>
  </si>
  <si>
    <t>кг</t>
  </si>
  <si>
    <t>ОБОСНОВАНИЕ ЦЕНЫ ПОДГОТОВИЛ</t>
  </si>
  <si>
    <t>ИТОГО:</t>
  </si>
  <si>
    <t>Кол-во</t>
  </si>
  <si>
    <t>Хлопья овсянные «Геркулес», масса нетто не менее 800 гр. не более 5кг в упаковке.</t>
  </si>
  <si>
    <t>Горох шлифованный</t>
  </si>
  <si>
    <t>Макаронные изделия, фигурные, трубчатые (сорт высший, группа А), масса нетто не менее 0,45 кг. не более 5 кг. в упаковке</t>
  </si>
  <si>
    <t>Лапша яичная (сорт высший, группа А), масса нетто не менее 0,4 кг. не более 5кг. в упаковке</t>
  </si>
  <si>
    <t xml:space="preserve">кг </t>
  </si>
  <si>
    <t xml:space="preserve">Крупа пшеничная, полтавская, средняя № 2
Масса нетто не менее 800 гр. не более 10 кг в упаковке.
</t>
  </si>
  <si>
    <t xml:space="preserve">Крупа гречневая ядрица, сорт высший.
Масса нетто не менее 800 гр. не более 25 кг в упаковке.
</t>
  </si>
  <si>
    <t xml:space="preserve">Крупа манная, марка крупы:Т, сорт высший
Масса нетто не менее 800 гр. не более 5кг в упаковке.
</t>
  </si>
  <si>
    <t xml:space="preserve">Крупа пшено шлифованное,  сорт  высший
Масса нетто не менее 800 гр. не более 10кг в упаковке.
</t>
  </si>
  <si>
    <t xml:space="preserve">Рис,  цельнозерновой,  шлифованный, круглый, сорт высший
Масса нетто: не менее 0,9кг., не более 25 кг в упаковке.
</t>
  </si>
  <si>
    <t xml:space="preserve">Крупа ячменная (перловая),  номер крупы: 1
Масса нетто не менее 800 гр. не более 10 кг в упаковке.
</t>
  </si>
  <si>
    <t>Метод сопоставимых рыночных цен (анализа рынка) заключается в установлении начальной цены контракта, цены контракта, заключаемого с единственным поставщиком (подрядчиком, исполнителем) на основании информации о рыночных ценах идентичных товаров, работ, услуг, планируемых к закупкам, или при их отсутствии однородных товаров, работ, услуг (ч. 2 ст. 22 44-ФЗ).Идентичными товарами, работами, услугами признаются товары, работы, услуги, имеющие одинаковые характерные для них основные признаки. При определении идентичности товаров, незначительные различия во внешнем виде таких товаров могут не учитываться. Однородными товарами признаются товары, которые, не являясь идентичными, имеют сходные характеристики и состоят из схожих компонентов, что позволяет им выполнять одни и те же функции и (или) быть коммерчески взаимозаменяемыми.При исследование начальной цены контракта были использованы предложение потенциальных поставщиков и общедоступная информация о ценах товаров, работ, услуг для обеспечения государственных и муниципальных нужд, которая может быть использована для целей определения начальной цены контракта, цены контракта, заключаемого с единственным поставщиком (подрядчиком, исполнителем).</t>
  </si>
  <si>
    <t>(подпись)</t>
  </si>
  <si>
    <t xml:space="preserve">                                   </t>
  </si>
  <si>
    <t>Начальник  ОКБиХО</t>
  </si>
  <si>
    <t>Плохих Л.А.</t>
  </si>
  <si>
    <t>10.61.31.110/10.61.31.110-00000005</t>
  </si>
  <si>
    <t>10.61.32.113/10.61.32.113-00000004</t>
  </si>
  <si>
    <t>10.61.31.111/10.61.31.111-00000002</t>
  </si>
  <si>
    <t>10.61.32.114/10.61.32.114-00000003</t>
  </si>
  <si>
    <t>10.61.32.116/10.61.32.116-00000005</t>
  </si>
  <si>
    <t>10.73.11.150/10.73.11.000-00000009</t>
  </si>
  <si>
    <t>10.61.11.000/10.61.10.000-00000003</t>
  </si>
  <si>
    <t>10.61.33.111-00000003</t>
  </si>
  <si>
    <t>01.11.75.110-00000001</t>
  </si>
  <si>
    <t>Соль йодированная Экстра, вес нетто от 1 кг до 5 кг в упаковке</t>
  </si>
  <si>
    <t>Мука пшеничная, хлебопекарная, сорт высший            Масса нетто не менее 1 кг, не более 10 кг, в упаковке</t>
  </si>
  <si>
    <t>10.84.30.130-00000009</t>
  </si>
  <si>
    <t>10.61.21.110-00000004</t>
  </si>
  <si>
    <r>
      <t xml:space="preserve">По результатам анализа рынка определены три поставщика идентичных товаров: Поставщик №1, Поставщик №2, Поставщик №3.                                                                 В реестре недобросовестных поставщиков указанные организации отсутствуют.Из трех представленных организаций наименьшая стоимость </t>
    </r>
    <r>
      <rPr>
        <b/>
        <u/>
        <sz val="11"/>
        <color theme="1"/>
        <rFont val="XO Thames"/>
        <family val="1"/>
        <charset val="204"/>
      </rPr>
      <t>поставки продуктов питания</t>
    </r>
    <r>
      <rPr>
        <sz val="11"/>
        <color theme="1"/>
        <rFont val="XO Thames"/>
        <family val="1"/>
        <charset val="204"/>
      </rPr>
      <t xml:space="preserve"> в размере</t>
    </r>
    <r>
      <rPr>
        <b/>
        <u/>
        <sz val="11"/>
        <color theme="1"/>
        <rFont val="XO Thames"/>
        <family val="1"/>
        <charset val="204"/>
      </rPr>
      <t xml:space="preserve"> 85 266,00(восемьдесят две тысячи двести шестьдесят шесть) рублей 00 копеек</t>
    </r>
    <r>
      <rPr>
        <sz val="11"/>
        <color theme="1"/>
        <rFont val="XO Thames"/>
        <family val="1"/>
        <charset val="204"/>
      </rPr>
      <t xml:space="preserve"> предложена Поставщиком № 2. На право заключения государственного контракта будет использовано ценовое предложение Поставщика № 2.</t>
    </r>
  </si>
  <si>
    <t>10.73.11.110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</si>
</sst>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5" x14ac:knownFonts="1">
    <font>
      <sz val="11"/>
      <color theme="1"/>
      <name val="Calibri"/>
      <family val="2"/>
      <charset val="204"/>
      <scheme val="minor"/>
    </font>
    <font>
      <sz val="11"/>
      <color theme="1"/>
      <name val="XO Thames"/>
      <family val="1"/>
      <charset val="204"/>
    </font>
    <font>
      <b/>
      <sz val="11"/>
      <color theme="1"/>
      <name val="XO Thames"/>
      <family val="1"/>
      <charset val="204"/>
    </font>
    <font>
      <sz val="11"/>
      <color theme="1"/>
      <name val="Calibri"/>
      <family val="2"/>
      <charset val="204"/>
      <scheme val="minor"/>
    </font>
    <font>
      <b/>
      <u/>
      <sz val="11"/>
      <color theme="1"/>
      <name val="XO Thames"/>
      <family val="1"/>
      <charset val="20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3" fillId="0" borderId="0" applyFont="0" applyFill="0" applyBorder="0" applyAlignment="0" applyProtection="0"/>
  </cellStyleXfs>
  <cellXfs count="29">
    <xf numFmtId="0" fontId="0" fillId="0" borderId="0" xfId="0"/>
    <xf numFmtId="43" fontId="1" fillId="2" borderId="1" xfId="1" applyFont="1" applyFill="1" applyBorder="1" applyAlignment="1">
      <alignment horizontal="center" vertical="center" wrapText="1"/>
    </xf>
    <xf numFmtId="0" fontId="0" fillId="0" borderId="0" xfId="0" applyFill="1"/>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0" fillId="0" borderId="0" xfId="0" applyFill="1" applyAlignment="1">
      <alignment horizontal="lef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3" fontId="1" fillId="0" borderId="1" xfId="1" applyFont="1" applyFill="1" applyBorder="1" applyAlignment="1">
      <alignment horizontal="center" vertical="center" wrapText="1"/>
    </xf>
    <xf numFmtId="43" fontId="2" fillId="0" borderId="1" xfId="1" applyFont="1" applyFill="1" applyBorder="1" applyAlignment="1">
      <alignment vertical="center" wrapText="1"/>
    </xf>
    <xf numFmtId="0" fontId="0" fillId="0" borderId="2" xfId="0" applyFill="1" applyBorder="1"/>
    <xf numFmtId="0" fontId="1" fillId="0" borderId="0" xfId="0" applyFont="1" applyFill="1" applyAlignment="1">
      <alignment horizontal="justify" vertical="center"/>
    </xf>
    <xf numFmtId="0" fontId="0" fillId="0" borderId="0" xfId="0" applyFill="1" applyAlignment="1">
      <alignment horizontal="center" vertical="center"/>
    </xf>
    <xf numFmtId="0" fontId="1" fillId="2" borderId="1" xfId="0" applyFont="1" applyFill="1" applyBorder="1" applyAlignment="1">
      <alignment horizontal="center" vertical="center" wrapText="1"/>
    </xf>
    <xf numFmtId="0" fontId="1" fillId="0" borderId="4" xfId="0" applyFont="1" applyFill="1" applyBorder="1" applyAlignment="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43" fontId="1" fillId="3" borderId="1" xfId="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2" fillId="0" borderId="1" xfId="0" applyFont="1" applyFill="1" applyBorder="1" applyAlignment="1">
      <alignment vertical="center" wrapText="1"/>
    </xf>
    <xf numFmtId="0" fontId="1" fillId="0" borderId="1"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32"/>
  <sheetViews>
    <sheetView tabSelected="1" topLeftCell="A13" zoomScaleNormal="100" workbookViewId="0">
      <selection activeCell="J20" sqref="J20"/>
    </sheetView>
  </sheetViews>
  <sheetFormatPr defaultRowHeight="15" x14ac:dyDescent="0.25"/>
  <cols>
    <col min="1" max="1" width="9.140625" style="2"/>
    <col min="2" max="2" width="52.85546875" style="2" customWidth="1"/>
    <col min="3" max="4" width="9.140625" style="2"/>
    <col min="5" max="5" width="11.28515625" style="2" bestFit="1" customWidth="1"/>
    <col min="6" max="6" width="16.7109375" style="2" customWidth="1"/>
    <col min="7" max="7" width="9.5703125" style="2" bestFit="1" customWidth="1"/>
    <col min="8" max="8" width="17.85546875" style="2" customWidth="1"/>
    <col min="9" max="9" width="11.28515625" style="2" bestFit="1" customWidth="1"/>
    <col min="10" max="10" width="18.140625" style="2" customWidth="1"/>
    <col min="11" max="11" width="18.5703125" style="2" customWidth="1"/>
    <col min="12" max="16384" width="9.140625" style="2"/>
  </cols>
  <sheetData>
    <row r="2" spans="1:11" x14ac:dyDescent="0.25">
      <c r="J2" s="3" t="s">
        <v>0</v>
      </c>
      <c r="K2" s="3"/>
    </row>
    <row r="3" spans="1:11" x14ac:dyDescent="0.25">
      <c r="A3" s="4"/>
    </row>
    <row r="4" spans="1:11" x14ac:dyDescent="0.25">
      <c r="A4" s="21" t="s">
        <v>1</v>
      </c>
      <c r="B4" s="21"/>
      <c r="C4" s="21"/>
      <c r="D4" s="21"/>
      <c r="E4" s="21"/>
      <c r="F4" s="21"/>
      <c r="G4" s="21"/>
      <c r="H4" s="21"/>
      <c r="I4" s="21"/>
      <c r="J4" s="21"/>
      <c r="K4" s="21"/>
    </row>
    <row r="5" spans="1:11" ht="156.75" customHeight="1" x14ac:dyDescent="0.25">
      <c r="A5" s="24" t="s">
        <v>31</v>
      </c>
      <c r="B5" s="24"/>
      <c r="C5" s="24"/>
      <c r="D5" s="24"/>
      <c r="E5" s="24"/>
      <c r="F5" s="24"/>
      <c r="G5" s="24"/>
      <c r="H5" s="24"/>
      <c r="I5" s="24"/>
      <c r="J5" s="24"/>
      <c r="K5" s="24"/>
    </row>
    <row r="6" spans="1:11" x14ac:dyDescent="0.25">
      <c r="A6" s="5"/>
      <c r="B6" s="6"/>
      <c r="C6" s="6"/>
      <c r="D6" s="6"/>
      <c r="E6" s="6"/>
      <c r="F6" s="6"/>
      <c r="G6" s="6"/>
      <c r="H6" s="6"/>
      <c r="I6" s="6"/>
      <c r="J6" s="6"/>
      <c r="K6" s="6"/>
    </row>
    <row r="7" spans="1:11" x14ac:dyDescent="0.25">
      <c r="A7" s="20" t="s">
        <v>2</v>
      </c>
      <c r="B7" s="20" t="s">
        <v>3</v>
      </c>
      <c r="C7" s="20" t="s">
        <v>4</v>
      </c>
      <c r="D7" s="20" t="s">
        <v>19</v>
      </c>
      <c r="E7" s="20" t="s">
        <v>5</v>
      </c>
      <c r="F7" s="20"/>
      <c r="G7" s="20" t="s">
        <v>7</v>
      </c>
      <c r="H7" s="20"/>
      <c r="I7" s="20" t="s">
        <v>9</v>
      </c>
      <c r="J7" s="20"/>
      <c r="K7" s="20" t="s">
        <v>11</v>
      </c>
    </row>
    <row r="8" spans="1:11" ht="28.5" customHeight="1" x14ac:dyDescent="0.25">
      <c r="A8" s="20"/>
      <c r="B8" s="20"/>
      <c r="C8" s="20"/>
      <c r="D8" s="20"/>
      <c r="E8" s="20" t="s">
        <v>6</v>
      </c>
      <c r="F8" s="20"/>
      <c r="G8" s="20" t="s">
        <v>8</v>
      </c>
      <c r="H8" s="20"/>
      <c r="I8" s="20" t="s">
        <v>10</v>
      </c>
      <c r="J8" s="20"/>
      <c r="K8" s="20"/>
    </row>
    <row r="9" spans="1:11" x14ac:dyDescent="0.25">
      <c r="A9" s="20"/>
      <c r="B9" s="20"/>
      <c r="C9" s="20"/>
      <c r="D9" s="20"/>
      <c r="E9" s="7" t="s">
        <v>12</v>
      </c>
      <c r="F9" s="28" t="s">
        <v>14</v>
      </c>
      <c r="G9" s="7" t="s">
        <v>12</v>
      </c>
      <c r="H9" s="28" t="s">
        <v>14</v>
      </c>
      <c r="I9" s="7" t="s">
        <v>12</v>
      </c>
      <c r="J9" s="28" t="s">
        <v>14</v>
      </c>
      <c r="K9" s="28"/>
    </row>
    <row r="10" spans="1:11" x14ac:dyDescent="0.25">
      <c r="A10" s="20"/>
      <c r="B10" s="20"/>
      <c r="C10" s="20"/>
      <c r="D10" s="20"/>
      <c r="E10" s="7" t="s">
        <v>13</v>
      </c>
      <c r="F10" s="28"/>
      <c r="G10" s="7" t="s">
        <v>15</v>
      </c>
      <c r="H10" s="28"/>
      <c r="I10" s="7" t="s">
        <v>15</v>
      </c>
      <c r="J10" s="28"/>
      <c r="K10" s="28"/>
    </row>
    <row r="11" spans="1:11" ht="48" customHeight="1" x14ac:dyDescent="0.25">
      <c r="A11" s="16">
        <v>1</v>
      </c>
      <c r="B11" s="17" t="s">
        <v>25</v>
      </c>
      <c r="C11" s="16" t="s">
        <v>16</v>
      </c>
      <c r="D11" s="14">
        <v>40</v>
      </c>
      <c r="E11" s="1">
        <v>65</v>
      </c>
      <c r="F11" s="18">
        <f>D11*E11</f>
        <v>2600</v>
      </c>
      <c r="G11" s="1">
        <v>36</v>
      </c>
      <c r="H11" s="18">
        <f>G11*D11</f>
        <v>1440</v>
      </c>
      <c r="I11" s="1">
        <v>50</v>
      </c>
      <c r="J11" s="18">
        <f>I11*D11</f>
        <v>2000</v>
      </c>
      <c r="K11" s="19" t="s">
        <v>36</v>
      </c>
    </row>
    <row r="12" spans="1:11" ht="60.75" customHeight="1" x14ac:dyDescent="0.25">
      <c r="A12" s="16">
        <v>2</v>
      </c>
      <c r="B12" s="8" t="s">
        <v>26</v>
      </c>
      <c r="C12" s="7" t="s">
        <v>16</v>
      </c>
      <c r="D12" s="14">
        <v>40</v>
      </c>
      <c r="E12" s="1">
        <v>59</v>
      </c>
      <c r="F12" s="18">
        <f t="shared" ref="F12:F22" si="0">D12*E12</f>
        <v>2360</v>
      </c>
      <c r="G12" s="1">
        <v>45</v>
      </c>
      <c r="H12" s="18">
        <f t="shared" ref="H12:H22" si="1">G12*D12</f>
        <v>1800</v>
      </c>
      <c r="I12" s="1">
        <v>75</v>
      </c>
      <c r="J12" s="18">
        <f t="shared" ref="J12:J22" si="2">I12*D12</f>
        <v>3000</v>
      </c>
      <c r="K12" s="19" t="s">
        <v>37</v>
      </c>
    </row>
    <row r="13" spans="1:11" ht="38.1" customHeight="1" x14ac:dyDescent="0.25">
      <c r="A13" s="16">
        <v>3</v>
      </c>
      <c r="B13" s="8" t="s">
        <v>27</v>
      </c>
      <c r="C13" s="7" t="s">
        <v>16</v>
      </c>
      <c r="D13" s="14">
        <v>30</v>
      </c>
      <c r="E13" s="1">
        <v>67</v>
      </c>
      <c r="F13" s="18">
        <f t="shared" si="0"/>
        <v>2010</v>
      </c>
      <c r="G13" s="1">
        <v>69</v>
      </c>
      <c r="H13" s="18">
        <f t="shared" si="1"/>
        <v>2070</v>
      </c>
      <c r="I13" s="1">
        <v>75</v>
      </c>
      <c r="J13" s="18">
        <f t="shared" si="2"/>
        <v>2250</v>
      </c>
      <c r="K13" s="19" t="s">
        <v>38</v>
      </c>
    </row>
    <row r="14" spans="1:11" ht="38.1" customHeight="1" x14ac:dyDescent="0.25">
      <c r="A14" s="16">
        <v>4</v>
      </c>
      <c r="B14" s="8" t="s">
        <v>20</v>
      </c>
      <c r="C14" s="7" t="s">
        <v>16</v>
      </c>
      <c r="D14" s="14">
        <v>20</v>
      </c>
      <c r="E14" s="1">
        <v>76</v>
      </c>
      <c r="F14" s="18">
        <f t="shared" si="0"/>
        <v>1520</v>
      </c>
      <c r="G14" s="1">
        <v>47</v>
      </c>
      <c r="H14" s="18">
        <f t="shared" si="1"/>
        <v>940</v>
      </c>
      <c r="I14" s="1">
        <v>57</v>
      </c>
      <c r="J14" s="18">
        <f t="shared" si="2"/>
        <v>1140</v>
      </c>
      <c r="K14" s="19" t="s">
        <v>43</v>
      </c>
    </row>
    <row r="15" spans="1:11" ht="38.1" customHeight="1" x14ac:dyDescent="0.25">
      <c r="A15" s="16">
        <v>5</v>
      </c>
      <c r="B15" s="8" t="s">
        <v>28</v>
      </c>
      <c r="C15" s="7" t="s">
        <v>16</v>
      </c>
      <c r="D15" s="14">
        <v>40</v>
      </c>
      <c r="E15" s="1">
        <v>59</v>
      </c>
      <c r="F15" s="18">
        <f t="shared" si="0"/>
        <v>2360</v>
      </c>
      <c r="G15" s="1">
        <v>65</v>
      </c>
      <c r="H15" s="18">
        <f t="shared" si="1"/>
        <v>2600</v>
      </c>
      <c r="I15" s="1">
        <v>80</v>
      </c>
      <c r="J15" s="18">
        <f t="shared" si="2"/>
        <v>3200</v>
      </c>
      <c r="K15" s="19" t="s">
        <v>39</v>
      </c>
    </row>
    <row r="16" spans="1:11" ht="61.5" customHeight="1" x14ac:dyDescent="0.25">
      <c r="A16" s="16">
        <v>6</v>
      </c>
      <c r="B16" s="8" t="s">
        <v>29</v>
      </c>
      <c r="C16" s="7" t="s">
        <v>16</v>
      </c>
      <c r="D16" s="14">
        <v>280</v>
      </c>
      <c r="E16" s="1">
        <v>95</v>
      </c>
      <c r="F16" s="18">
        <f t="shared" si="0"/>
        <v>26600</v>
      </c>
      <c r="G16" s="1">
        <v>95</v>
      </c>
      <c r="H16" s="18">
        <f t="shared" si="1"/>
        <v>26600</v>
      </c>
      <c r="I16" s="1">
        <v>115</v>
      </c>
      <c r="J16" s="18">
        <f t="shared" si="2"/>
        <v>32200</v>
      </c>
      <c r="K16" s="19" t="s">
        <v>42</v>
      </c>
    </row>
    <row r="17" spans="1:12" ht="54.75" customHeight="1" x14ac:dyDescent="0.25">
      <c r="A17" s="16">
        <v>7</v>
      </c>
      <c r="B17" s="8" t="s">
        <v>30</v>
      </c>
      <c r="C17" s="7" t="s">
        <v>24</v>
      </c>
      <c r="D17" s="14">
        <v>10</v>
      </c>
      <c r="E17" s="1">
        <v>52</v>
      </c>
      <c r="F17" s="18">
        <f t="shared" si="0"/>
        <v>520</v>
      </c>
      <c r="G17" s="1">
        <v>36</v>
      </c>
      <c r="H17" s="18">
        <f t="shared" si="1"/>
        <v>360</v>
      </c>
      <c r="I17" s="1">
        <v>47</v>
      </c>
      <c r="J17" s="18">
        <f t="shared" si="2"/>
        <v>470</v>
      </c>
      <c r="K17" s="19" t="s">
        <v>40</v>
      </c>
    </row>
    <row r="18" spans="1:12" ht="28.5" x14ac:dyDescent="0.25">
      <c r="A18" s="16">
        <v>8</v>
      </c>
      <c r="B18" s="8" t="s">
        <v>21</v>
      </c>
      <c r="C18" s="7" t="s">
        <v>16</v>
      </c>
      <c r="D18" s="14">
        <v>16</v>
      </c>
      <c r="E18" s="1">
        <v>78</v>
      </c>
      <c r="F18" s="18">
        <f t="shared" si="0"/>
        <v>1248</v>
      </c>
      <c r="G18" s="1">
        <v>49</v>
      </c>
      <c r="H18" s="18">
        <f t="shared" si="1"/>
        <v>784</v>
      </c>
      <c r="I18" s="1">
        <v>57</v>
      </c>
      <c r="J18" s="18">
        <f t="shared" si="2"/>
        <v>912</v>
      </c>
      <c r="K18" s="19" t="s">
        <v>44</v>
      </c>
    </row>
    <row r="19" spans="1:12" ht="42.75" x14ac:dyDescent="0.25">
      <c r="A19" s="16">
        <v>9</v>
      </c>
      <c r="B19" s="8" t="s">
        <v>22</v>
      </c>
      <c r="C19" s="7" t="s">
        <v>16</v>
      </c>
      <c r="D19" s="14">
        <v>250</v>
      </c>
      <c r="E19" s="1">
        <v>150</v>
      </c>
      <c r="F19" s="18">
        <f t="shared" si="0"/>
        <v>37500</v>
      </c>
      <c r="G19" s="1">
        <v>160</v>
      </c>
      <c r="H19" s="18">
        <f t="shared" si="1"/>
        <v>40000</v>
      </c>
      <c r="I19" s="1">
        <v>155</v>
      </c>
      <c r="J19" s="18">
        <f t="shared" si="2"/>
        <v>38750</v>
      </c>
      <c r="K19" s="19" t="s">
        <v>41</v>
      </c>
    </row>
    <row r="20" spans="1:12" ht="28.5" x14ac:dyDescent="0.25">
      <c r="A20" s="16">
        <v>10</v>
      </c>
      <c r="B20" s="17" t="s">
        <v>23</v>
      </c>
      <c r="C20" s="16" t="s">
        <v>16</v>
      </c>
      <c r="D20" s="14">
        <v>14</v>
      </c>
      <c r="E20" s="1">
        <v>270</v>
      </c>
      <c r="F20" s="18">
        <f t="shared" si="0"/>
        <v>3780</v>
      </c>
      <c r="G20" s="1">
        <v>278</v>
      </c>
      <c r="H20" s="18">
        <f t="shared" si="1"/>
        <v>3892</v>
      </c>
      <c r="I20" s="1">
        <v>285</v>
      </c>
      <c r="J20" s="18">
        <f t="shared" si="2"/>
        <v>3990</v>
      </c>
      <c r="K20" s="16" t="s">
        <v>50</v>
      </c>
    </row>
    <row r="21" spans="1:12" ht="28.5" x14ac:dyDescent="0.25">
      <c r="A21" s="16">
        <v>11</v>
      </c>
      <c r="B21" s="17" t="s">
        <v>45</v>
      </c>
      <c r="C21" s="16" t="s">
        <v>16</v>
      </c>
      <c r="D21" s="14">
        <v>100</v>
      </c>
      <c r="E21" s="1">
        <v>39</v>
      </c>
      <c r="F21" s="18">
        <f t="shared" si="0"/>
        <v>3900</v>
      </c>
      <c r="G21" s="1">
        <v>35.799999999999997</v>
      </c>
      <c r="H21" s="18">
        <f t="shared" si="1"/>
        <v>3579.9999999999995</v>
      </c>
      <c r="I21" s="1">
        <v>32</v>
      </c>
      <c r="J21" s="18">
        <f t="shared" si="2"/>
        <v>3200</v>
      </c>
      <c r="K21" s="16" t="s">
        <v>47</v>
      </c>
    </row>
    <row r="22" spans="1:12" ht="28.5" x14ac:dyDescent="0.25">
      <c r="A22" s="16">
        <v>12</v>
      </c>
      <c r="B22" s="17" t="s">
        <v>46</v>
      </c>
      <c r="C22" s="16" t="s">
        <v>16</v>
      </c>
      <c r="D22" s="14">
        <v>30</v>
      </c>
      <c r="E22" s="1">
        <v>49</v>
      </c>
      <c r="F22" s="18">
        <f t="shared" si="0"/>
        <v>1470</v>
      </c>
      <c r="G22" s="1">
        <v>40</v>
      </c>
      <c r="H22" s="18">
        <f t="shared" si="1"/>
        <v>1200</v>
      </c>
      <c r="I22" s="1">
        <v>42</v>
      </c>
      <c r="J22" s="18">
        <f t="shared" si="2"/>
        <v>1260</v>
      </c>
      <c r="K22" s="16" t="s">
        <v>48</v>
      </c>
    </row>
    <row r="23" spans="1:12" x14ac:dyDescent="0.25">
      <c r="A23" s="27" t="s">
        <v>18</v>
      </c>
      <c r="B23" s="27"/>
      <c r="C23" s="27"/>
      <c r="D23" s="7"/>
      <c r="E23" s="9"/>
      <c r="F23" s="10">
        <f>SUM(F11:F22)</f>
        <v>85868</v>
      </c>
      <c r="G23" s="10"/>
      <c r="H23" s="10">
        <f>SUM(H11:H22)</f>
        <v>85266</v>
      </c>
      <c r="I23" s="10"/>
      <c r="J23" s="10">
        <f>SUM(J11:J22)</f>
        <v>92372</v>
      </c>
      <c r="K23" s="7"/>
      <c r="L23" s="11"/>
    </row>
    <row r="24" spans="1:12" ht="68.25" customHeight="1" x14ac:dyDescent="0.25">
      <c r="A24" s="22" t="s">
        <v>49</v>
      </c>
      <c r="B24" s="22"/>
      <c r="C24" s="22"/>
      <c r="D24" s="22"/>
      <c r="E24" s="22"/>
      <c r="F24" s="22"/>
      <c r="G24" s="22"/>
      <c r="H24" s="22"/>
      <c r="I24" s="22"/>
      <c r="J24" s="22"/>
      <c r="K24" s="22"/>
    </row>
    <row r="25" spans="1:12" x14ac:dyDescent="0.25">
      <c r="A25" s="25"/>
      <c r="B25" s="25"/>
      <c r="C25" s="25"/>
      <c r="D25" s="25"/>
      <c r="E25" s="25"/>
      <c r="F25" s="25"/>
      <c r="G25" s="25"/>
      <c r="H25" s="25"/>
      <c r="I25" s="25"/>
      <c r="J25" s="25"/>
      <c r="K25" s="25"/>
    </row>
    <row r="26" spans="1:12" x14ac:dyDescent="0.25">
      <c r="A26" s="12"/>
    </row>
    <row r="27" spans="1:12" x14ac:dyDescent="0.25">
      <c r="A27" s="26" t="s">
        <v>17</v>
      </c>
      <c r="B27" s="26"/>
      <c r="C27" s="26"/>
      <c r="D27" s="26"/>
      <c r="E27" s="26"/>
      <c r="F27" s="26"/>
      <c r="G27" s="26"/>
      <c r="H27" s="26"/>
      <c r="I27" s="26"/>
      <c r="J27" s="26"/>
      <c r="K27" s="26"/>
    </row>
    <row r="28" spans="1:12" x14ac:dyDescent="0.25">
      <c r="A28" s="12"/>
    </row>
    <row r="29" spans="1:12" x14ac:dyDescent="0.25">
      <c r="A29" s="12"/>
    </row>
    <row r="30" spans="1:12" x14ac:dyDescent="0.25">
      <c r="A30" s="3" t="s">
        <v>33</v>
      </c>
      <c r="B30" s="3" t="s">
        <v>34</v>
      </c>
      <c r="C30" s="15"/>
      <c r="D30" s="15"/>
      <c r="F30" s="2" t="s">
        <v>35</v>
      </c>
    </row>
    <row r="31" spans="1:12" x14ac:dyDescent="0.25">
      <c r="A31" s="3"/>
      <c r="B31" s="3"/>
      <c r="C31" s="23" t="s">
        <v>32</v>
      </c>
      <c r="D31" s="23"/>
    </row>
    <row r="32" spans="1:12" x14ac:dyDescent="0.25">
      <c r="A32" s="13"/>
    </row>
  </sheetData>
  <mergeCells count="22">
    <mergeCell ref="A4:K4"/>
    <mergeCell ref="A24:K24"/>
    <mergeCell ref="C31:D31"/>
    <mergeCell ref="A5:K5"/>
    <mergeCell ref="C7:C10"/>
    <mergeCell ref="D7:D10"/>
    <mergeCell ref="A25:K25"/>
    <mergeCell ref="A27:K27"/>
    <mergeCell ref="A23:C23"/>
    <mergeCell ref="I7:J7"/>
    <mergeCell ref="I8:J8"/>
    <mergeCell ref="K7:K8"/>
    <mergeCell ref="F9:F10"/>
    <mergeCell ref="H9:H10"/>
    <mergeCell ref="J9:J10"/>
    <mergeCell ref="K9:K10"/>
    <mergeCell ref="A7:A10"/>
    <mergeCell ref="B7:B10"/>
    <mergeCell ref="E7:F7"/>
    <mergeCell ref="E8:F8"/>
    <mergeCell ref="G7:H7"/>
    <mergeCell ref="G8:H8"/>
  </mergeCells>
  <pageMargins left="0.70866141732283472" right="0.70866141732283472" top="0.74803149606299213" bottom="0.74803149606299213" header="0.31496062992125984" footer="0.31496062992125984"/>
  <pageSetup paperSize="9" scale="10"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Кононова Т.С.</dc:creator>
  <cp:lastModifiedBy>Майоров И.А.</cp:lastModifiedBy>
  <cp:lastPrinted>2026-06-04T05:25:31Z</cp:lastPrinted>
  <dcterms:created xsi:type="dcterms:W3CDTF">2026-04-03T03:29:05Z</dcterms:created>
  <dcterms:modified xsi:type="dcterms:W3CDTF">2026-06-04T08:00:32Z</dcterms:modified>
</cp:coreProperties>
</file>