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aurova\Desktop\Каурова ЕВ\Березка_ закупки малого объема\Березка_ закупки малого объема_2026\(п.5)_Поставка дверей из алюминиевого профиля\"/>
    </mc:Choice>
  </mc:AlternateContent>
  <bookViews>
    <workbookView xWindow="0" yWindow="0" windowWidth="28800" windowHeight="11730" activeTab="1"/>
  </bookViews>
  <sheets>
    <sheet name="Обоснование НМЦК" sheetId="3" r:id="rId1"/>
    <sheet name="Расчет цены" sheetId="2" r:id="rId2"/>
  </sheets>
  <definedNames>
    <definedName name="_xlnm.Print_Area" localSheetId="1">'Расчет цены'!$A$1:$L$34</definedName>
  </definedNames>
  <calcPr calcId="162913" refMode="R1C1"/>
</workbook>
</file>

<file path=xl/calcChain.xml><?xml version="1.0" encoding="utf-8"?>
<calcChain xmlns="http://schemas.openxmlformats.org/spreadsheetml/2006/main">
  <c r="I12" i="2" l="1"/>
  <c r="L8" i="2"/>
  <c r="I8" i="2" l="1"/>
  <c r="I9" i="2"/>
  <c r="J9" i="2"/>
  <c r="J8" i="2"/>
  <c r="L10" i="2" l="1"/>
  <c r="K9" i="2"/>
  <c r="K8" i="2"/>
</calcChain>
</file>

<file path=xl/sharedStrings.xml><?xml version="1.0" encoding="utf-8"?>
<sst xmlns="http://schemas.openxmlformats.org/spreadsheetml/2006/main" count="38" uniqueCount="36">
  <si>
    <t>№</t>
  </si>
  <si>
    <t>Ед. изм</t>
  </si>
  <si>
    <t>Среднее квадратичное отклонение</t>
  </si>
  <si>
    <t>рублей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</si>
  <si>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</si>
  <si>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</t>
  </si>
  <si>
    <t>ИТОГО:</t>
  </si>
  <si>
    <t>Расчет Н(М)ЦК по формуле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</si>
  <si>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Обоснование начальной (максимальной) цены договора (Н(М)ЦК)</t>
  </si>
  <si>
    <t>Коммерческие предложения цена за 1 единицу товара, руб.</t>
  </si>
  <si>
    <t>Количество</t>
  </si>
  <si>
    <t>Источник №1</t>
  </si>
  <si>
    <t>Источник №2</t>
  </si>
  <si>
    <t>Источник №3</t>
  </si>
  <si>
    <r>
      <t>Средняя арифметическая цена за единицу  с учетом округления до второй цифры после запятой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</si>
  <si>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</si>
  <si>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Информацию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 к рублю Российской Федерации, установленного Центральным банком Российской Федерации и используемого при оплате контракта</t>
  </si>
  <si>
    <t>Обоснование начальной (максимальной) цены контракта, начальной цены единицы товара, работы, услуги</t>
  </si>
  <si>
    <t>ОБОСНОВАНИЕ НАЧАЛЬНОЙ (МАКСИМАЛЬНОЙ)</t>
  </si>
  <si>
    <t xml:space="preserve">ЦЕНЫ КОНТРАКТА, НАЧАЛЬНОЙ ЦЕНЫ ЕДИНИЦЫ </t>
  </si>
  <si>
    <t>ТОВАРА, РАБОТЫ, УСЛУГИ)</t>
  </si>
  <si>
    <t>(объект закупки)</t>
  </si>
  <si>
    <t>РУБЛЬ РОССИЙСКОЙ ФЕДЕРАЦИИ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</si>
  <si>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контракта, не применяется</t>
  </si>
  <si>
    <t>Обоснование начальной (максимальной) цены контракта: произведено на основании представленных коммерческих предложений потенциальных поставщиков (подрядчиков, исполнителей) и рассчитана методом сопоставимых рыночных цен (анализ рынка), в соответствии с ч. 6 ст. 22 Федерального закона от 05.04.2013 № 44 – ФЗ «О контрактной системе в сфере закупок товаров, работ, услуг для обеспечения государственных и муниципальных нужд».</t>
  </si>
  <si>
    <t>Начальная (максимальная) цена контракта определена в соответствии со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с учетом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исполнителем), утвержденных Приказом Минэкономразвития России от 02.10.2013 № 567 (далее - Методические рекомендации), методом сопоставимых рыночных цен (анализа рынка) стоимости идентичного товара.  Метод сопоставимых рыночных цен (анализ рынка)
На основании запросов на предоставление ценовой информации и полученных ответов от потенциальных поставщиков (подрядчиков, исполнителей) [1]
В целях исключения возможности закупки товаров, удовлетворяющих потребностям заказчика, по более высокой цене, за начальную (максимальную) цену контракта принимается НМЦКмин - из расчета минимальной из предложенных цен за единицу товара за весь объем поставки</t>
  </si>
  <si>
    <t>Используемый метод определения НМЦК с обоснованием</t>
  </si>
  <si>
    <t>[1]  Ценовые предложения, подтвержденные документально, находятся у Заказчика</t>
  </si>
  <si>
    <t>шт</t>
  </si>
  <si>
    <t>Наименование</t>
  </si>
  <si>
    <t>В результате проведенного расчета Н(М)ЦК составила:</t>
  </si>
  <si>
    <t>ОКПД2/КТРУ</t>
  </si>
  <si>
    <t xml:space="preserve">Поставка  дверей из алюминиевого профиля </t>
  </si>
  <si>
    <t>Дверь, Дв-1 из алюминиевого профиля КП-45</t>
  </si>
  <si>
    <t>Дверь, Дв-2 из алюминиевого профиля КП-45</t>
  </si>
  <si>
    <t>25.12.10.190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</si>
</sst>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7" fillId="0" borderId="0" xfId="0" applyFont="1"/>
    <xf numFmtId="0" fontId="5" fillId="0" borderId="0" xfId="0" applyFont="1"/>
    <xf numFmtId="0" fontId="5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 wrapText="1"/>
    </xf>
    <xf numFmtId="0" fontId="9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wrapText="1"/>
      <protection locked="0"/>
    </xf>
    <xf numFmtId="0" fontId="2" fillId="0" borderId="0" xfId="0" applyFont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justify" vertical="center" wrapText="1"/>
    </xf>
    <xf numFmtId="0" fontId="16" fillId="0" borderId="7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4" fillId="0" borderId="0" xfId="0" applyFont="1" applyAlignment="1">
      <alignment horizontal="center" wrapText="1"/>
    </xf>
    <xf numFmtId="0" fontId="2" fillId="0" borderId="1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2" fontId="1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3" fillId="0" borderId="9" xfId="0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15" fillId="0" borderId="11" xfId="0" applyFont="1" applyBorder="1" applyAlignment="1">
      <alignment horizontal="right"/>
    </xf>
    <xf numFmtId="0" fontId="0" fillId="0" borderId="11" xfId="0" applyBorder="1" applyAlignment="1"/>
    <xf numFmtId="0" fontId="5" fillId="0" borderId="0" xfId="0" applyFont="1" applyAlignment="1" applyProtection="1">
      <alignment horizontal="left" vertical="top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16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2000250"/>
          <a:ext cx="914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933450</xdr:colOff>
      <xdr:row>6</xdr:row>
      <xdr:rowOff>1362075</xdr:rowOff>
    </xdr:to>
    <xdr:pic>
      <xdr:nvPicPr>
        <xdr:cNvPr id="16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971675"/>
          <a:ext cx="914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6</xdr:row>
      <xdr:rowOff>1762125</xdr:rowOff>
    </xdr:from>
    <xdr:to>
      <xdr:col>11</xdr:col>
      <xdr:colOff>1371600</xdr:colOff>
      <xdr:row>7</xdr:row>
      <xdr:rowOff>0</xdr:rowOff>
    </xdr:to>
    <xdr:pic>
      <xdr:nvPicPr>
        <xdr:cNvPr id="16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809875"/>
          <a:ext cx="1362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6</xdr:row>
      <xdr:rowOff>1400175</xdr:rowOff>
    </xdr:from>
    <xdr:to>
      <xdr:col>11</xdr:col>
      <xdr:colOff>419100</xdr:colOff>
      <xdr:row>6</xdr:row>
      <xdr:rowOff>1628775</xdr:rowOff>
    </xdr:to>
    <xdr:pic>
      <xdr:nvPicPr>
        <xdr:cNvPr id="16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24479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10</xdr:row>
      <xdr:rowOff>0</xdr:rowOff>
    </xdr:from>
    <xdr:to>
      <xdr:col>11</xdr:col>
      <xdr:colOff>0</xdr:colOff>
      <xdr:row>10</xdr:row>
      <xdr:rowOff>0</xdr:rowOff>
    </xdr:to>
    <xdr:pic>
      <xdr:nvPicPr>
        <xdr:cNvPr id="16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086802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10</xdr:row>
      <xdr:rowOff>0</xdr:rowOff>
    </xdr:from>
    <xdr:to>
      <xdr:col>9</xdr:col>
      <xdr:colOff>933450</xdr:colOff>
      <xdr:row>10</xdr:row>
      <xdr:rowOff>0</xdr:rowOff>
    </xdr:to>
    <xdr:pic>
      <xdr:nvPicPr>
        <xdr:cNvPr id="16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086802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10</xdr:row>
      <xdr:rowOff>0</xdr:rowOff>
    </xdr:from>
    <xdr:to>
      <xdr:col>11</xdr:col>
      <xdr:colOff>1381125</xdr:colOff>
      <xdr:row>10</xdr:row>
      <xdr:rowOff>0</xdr:rowOff>
    </xdr:to>
    <xdr:pic>
      <xdr:nvPicPr>
        <xdr:cNvPr id="16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10868025"/>
          <a:ext cx="1362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10</xdr:row>
      <xdr:rowOff>0</xdr:rowOff>
    </xdr:from>
    <xdr:to>
      <xdr:col>11</xdr:col>
      <xdr:colOff>419100</xdr:colOff>
      <xdr:row>10</xdr:row>
      <xdr:rowOff>0</xdr:rowOff>
    </xdr:to>
    <xdr:pic>
      <xdr:nvPicPr>
        <xdr:cNvPr id="16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108680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4" zoomScaleNormal="100" workbookViewId="0">
      <selection activeCell="B5" sqref="B5"/>
    </sheetView>
  </sheetViews>
  <sheetFormatPr defaultRowHeight="15" x14ac:dyDescent="0.25"/>
  <cols>
    <col min="1" max="1" width="36.5703125" customWidth="1"/>
    <col min="2" max="2" width="97.85546875" customWidth="1"/>
    <col min="4" max="4" width="9.140625" customWidth="1"/>
  </cols>
  <sheetData>
    <row r="1" spans="1:2" ht="15.75" x14ac:dyDescent="0.25">
      <c r="B1" s="29" t="s">
        <v>18</v>
      </c>
    </row>
    <row r="2" spans="1:2" ht="15.75" x14ac:dyDescent="0.25">
      <c r="B2" s="29" t="s">
        <v>19</v>
      </c>
    </row>
    <row r="3" spans="1:2" ht="15.75" x14ac:dyDescent="0.25">
      <c r="B3" s="29" t="s">
        <v>20</v>
      </c>
    </row>
    <row r="4" spans="1:2" ht="0.75" customHeight="1" x14ac:dyDescent="0.25"/>
    <row r="5" spans="1:2" ht="15.75" x14ac:dyDescent="0.25">
      <c r="B5" s="36" t="s">
        <v>32</v>
      </c>
    </row>
    <row r="6" spans="1:2" ht="15.75" thickBot="1" x14ac:dyDescent="0.3">
      <c r="B6" s="30" t="s">
        <v>21</v>
      </c>
    </row>
    <row r="7" spans="1:2" ht="210" customHeight="1" thickBot="1" x14ac:dyDescent="0.3">
      <c r="A7" s="31" t="s">
        <v>26</v>
      </c>
      <c r="B7" s="32" t="s">
        <v>25</v>
      </c>
    </row>
    <row r="8" spans="1:2" ht="24.75" customHeight="1" thickBot="1" x14ac:dyDescent="0.3">
      <c r="A8" s="54" t="s">
        <v>16</v>
      </c>
      <c r="B8" s="34" t="s">
        <v>22</v>
      </c>
    </row>
    <row r="9" spans="1:2" x14ac:dyDescent="0.25">
      <c r="A9" s="55"/>
      <c r="B9" s="57" t="s">
        <v>23</v>
      </c>
    </row>
    <row r="10" spans="1:2" ht="129.75" customHeight="1" thickBot="1" x14ac:dyDescent="0.3">
      <c r="A10" s="56"/>
      <c r="B10" s="58"/>
    </row>
    <row r="11" spans="1:2" ht="89.25" customHeight="1" thickBot="1" x14ac:dyDescent="0.3">
      <c r="A11" s="33" t="s">
        <v>17</v>
      </c>
      <c r="B11" s="35" t="s">
        <v>24</v>
      </c>
    </row>
    <row r="12" spans="1:2" ht="12.75" customHeight="1" x14ac:dyDescent="0.25">
      <c r="A12" s="59" t="s">
        <v>27</v>
      </c>
      <c r="B12" s="60"/>
    </row>
  </sheetData>
  <mergeCells count="3">
    <mergeCell ref="A8:A10"/>
    <mergeCell ref="B9:B10"/>
    <mergeCell ref="A12:B12"/>
  </mergeCells>
  <pageMargins left="0.59055118110236227" right="0.19685039370078741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topLeftCell="A5" zoomScale="89" zoomScaleNormal="89" workbookViewId="0">
      <selection activeCell="L14" sqref="L14"/>
    </sheetView>
  </sheetViews>
  <sheetFormatPr defaultRowHeight="12.75" x14ac:dyDescent="0.2"/>
  <cols>
    <col min="1" max="1" width="3.140625" style="2" customWidth="1"/>
    <col min="2" max="2" width="27.5703125" style="2" customWidth="1"/>
    <col min="3" max="3" width="16.140625" style="2" customWidth="1"/>
    <col min="4" max="4" width="8" style="2" customWidth="1"/>
    <col min="5" max="5" width="8.85546875" style="2" customWidth="1"/>
    <col min="6" max="8" width="14.42578125" style="2" customWidth="1"/>
    <col min="9" max="9" width="12.42578125" style="2" customWidth="1"/>
    <col min="10" max="10" width="15.5703125" style="2" customWidth="1"/>
    <col min="11" max="11" width="14" style="2" customWidth="1"/>
    <col min="12" max="12" width="25.7109375" style="2" customWidth="1"/>
    <col min="13" max="13" width="10.140625" style="2" customWidth="1"/>
    <col min="14" max="14" width="11" style="2" customWidth="1"/>
    <col min="15" max="16" width="9.140625" style="2"/>
    <col min="17" max="17" width="14.42578125" style="2" customWidth="1"/>
    <col min="18" max="18" width="9.140625" style="2"/>
    <col min="19" max="19" width="17.7109375" style="2" customWidth="1"/>
    <col min="20" max="16384" width="9.140625" style="2"/>
  </cols>
  <sheetData>
    <row r="1" spans="1:19" ht="9.75" customHeight="1" x14ac:dyDescent="0.3">
      <c r="A1" s="12"/>
      <c r="B1" s="69"/>
      <c r="C1" s="69"/>
      <c r="D1" s="69"/>
      <c r="E1" s="70"/>
      <c r="F1" s="70"/>
      <c r="G1" s="70"/>
      <c r="H1" s="70"/>
      <c r="I1" s="70"/>
      <c r="J1" s="70"/>
      <c r="K1" s="70"/>
      <c r="L1" s="70"/>
    </row>
    <row r="2" spans="1:19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9" ht="3.75" hidden="1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9" ht="6.75" hidden="1" customHeight="1" x14ac:dyDescent="0.25">
      <c r="A4" s="8"/>
      <c r="B4" s="8"/>
      <c r="C4" s="49"/>
      <c r="D4" s="8"/>
      <c r="E4" s="8"/>
      <c r="F4" s="8"/>
      <c r="G4" s="8"/>
      <c r="H4" s="8"/>
      <c r="I4" s="8"/>
      <c r="J4" s="8"/>
      <c r="K4" s="8"/>
      <c r="L4" s="8"/>
    </row>
    <row r="5" spans="1:19" ht="26.25" customHeight="1" x14ac:dyDescent="0.2">
      <c r="A5" s="73" t="s">
        <v>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9" s="12" customFormat="1" ht="39" customHeight="1" x14ac:dyDescent="0.2">
      <c r="A6" s="65" t="s">
        <v>0</v>
      </c>
      <c r="B6" s="62"/>
      <c r="C6" s="62"/>
      <c r="D6" s="63"/>
      <c r="E6" s="67" t="s">
        <v>1</v>
      </c>
      <c r="F6" s="74" t="s">
        <v>9</v>
      </c>
      <c r="G6" s="75"/>
      <c r="H6" s="76"/>
      <c r="I6" s="64" t="s">
        <v>5</v>
      </c>
      <c r="J6" s="64"/>
      <c r="K6" s="64"/>
      <c r="L6" s="46" t="s">
        <v>4</v>
      </c>
    </row>
    <row r="7" spans="1:19" s="12" customFormat="1" ht="167.25" customHeight="1" x14ac:dyDescent="0.2">
      <c r="A7" s="66"/>
      <c r="B7" s="17" t="s">
        <v>29</v>
      </c>
      <c r="C7" s="51" t="s">
        <v>31</v>
      </c>
      <c r="D7" s="16" t="s">
        <v>10</v>
      </c>
      <c r="E7" s="68"/>
      <c r="F7" s="13" t="s">
        <v>11</v>
      </c>
      <c r="G7" s="13" t="s">
        <v>12</v>
      </c>
      <c r="H7" s="13" t="s">
        <v>13</v>
      </c>
      <c r="I7" s="14" t="s">
        <v>14</v>
      </c>
      <c r="J7" s="14" t="s">
        <v>2</v>
      </c>
      <c r="K7" s="13" t="s">
        <v>15</v>
      </c>
      <c r="L7" s="14" t="s">
        <v>7</v>
      </c>
    </row>
    <row r="8" spans="1:19" s="12" customFormat="1" ht="69.75" customHeight="1" x14ac:dyDescent="0.2">
      <c r="A8" s="37">
        <v>1</v>
      </c>
      <c r="B8" s="38" t="s">
        <v>33</v>
      </c>
      <c r="C8" s="52" t="s">
        <v>35</v>
      </c>
      <c r="D8" s="44">
        <v>1</v>
      </c>
      <c r="E8" s="39" t="s">
        <v>28</v>
      </c>
      <c r="F8" s="40">
        <v>93550</v>
      </c>
      <c r="G8" s="41">
        <v>98700</v>
      </c>
      <c r="H8" s="41">
        <v>98000</v>
      </c>
      <c r="I8" s="43">
        <f>AVERAGE(F8:H8)</f>
        <v>96750</v>
      </c>
      <c r="J8" s="20">
        <f>STDEV(F8:H8)</f>
        <v>2793.2955446926844</v>
      </c>
      <c r="K8" s="20">
        <f t="shared" ref="K8:K9" si="0">J8/I8*100</f>
        <v>2.8871271779769345</v>
      </c>
      <c r="L8" s="43">
        <f>D8*I8</f>
        <v>96750</v>
      </c>
      <c r="Q8" s="45"/>
      <c r="S8" s="45"/>
    </row>
    <row r="9" spans="1:19" s="12" customFormat="1" ht="78" customHeight="1" x14ac:dyDescent="0.2">
      <c r="A9" s="37">
        <v>2</v>
      </c>
      <c r="B9" s="38" t="s">
        <v>34</v>
      </c>
      <c r="C9" s="50" t="s">
        <v>35</v>
      </c>
      <c r="D9" s="44">
        <v>3</v>
      </c>
      <c r="E9" s="39" t="s">
        <v>28</v>
      </c>
      <c r="F9" s="40">
        <v>53360</v>
      </c>
      <c r="G9" s="41">
        <v>57850</v>
      </c>
      <c r="H9" s="41">
        <v>48400</v>
      </c>
      <c r="I9" s="43">
        <f>AVERAGE(F9:H9)</f>
        <v>53203.333333333336</v>
      </c>
      <c r="J9" s="20">
        <f>STDEV(F9:H9)</f>
        <v>4726.9475704024198</v>
      </c>
      <c r="K9" s="20">
        <f t="shared" si="0"/>
        <v>8.884683109584147</v>
      </c>
      <c r="L9" s="43">
        <v>159609.99</v>
      </c>
      <c r="Q9" s="45"/>
      <c r="S9" s="45"/>
    </row>
    <row r="10" spans="1:19" s="12" customFormat="1" ht="16.5" customHeight="1" x14ac:dyDescent="0.2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2" t="s">
        <v>6</v>
      </c>
      <c r="L10" s="18">
        <f>SUM(L8:L9)</f>
        <v>256359.99</v>
      </c>
      <c r="Q10" s="45"/>
      <c r="S10" s="45"/>
    </row>
    <row r="11" spans="1:19" s="12" customFormat="1" ht="17.100000000000001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9" s="12" customFormat="1" ht="17.100000000000001" customHeight="1" x14ac:dyDescent="0.2">
      <c r="A12" s="71" t="s">
        <v>30</v>
      </c>
      <c r="B12" s="71"/>
      <c r="C12" s="71"/>
      <c r="D12" s="71"/>
      <c r="E12" s="71"/>
      <c r="F12" s="71"/>
      <c r="G12" s="71"/>
      <c r="H12" s="71"/>
      <c r="I12" s="53">
        <f>L8+L9</f>
        <v>256359.99</v>
      </c>
      <c r="J12" s="19" t="s">
        <v>3</v>
      </c>
      <c r="K12" s="19"/>
      <c r="L12" s="19"/>
    </row>
    <row r="13" spans="1:19" ht="18" customHeight="1" x14ac:dyDescent="0.2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10"/>
    </row>
    <row r="14" spans="1:19" ht="16.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10"/>
    </row>
    <row r="15" spans="1:19" ht="17.25" customHeigh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9" ht="16.5" customHeight="1" x14ac:dyDescent="0.25">
      <c r="B16" s="24"/>
      <c r="C16" s="24"/>
      <c r="D16" s="24"/>
      <c r="E16" s="6"/>
      <c r="F16" s="6"/>
      <c r="G16" s="6"/>
      <c r="H16" s="6"/>
      <c r="I16" s="26"/>
      <c r="J16" s="6"/>
    </row>
    <row r="17" spans="1:12" ht="17.100000000000001" customHeight="1" x14ac:dyDescent="0.25">
      <c r="B17" s="6"/>
      <c r="C17" s="6"/>
      <c r="D17" s="6"/>
      <c r="E17" s="6"/>
      <c r="F17" s="6"/>
      <c r="G17" s="6"/>
      <c r="H17" s="6"/>
      <c r="I17" s="5"/>
      <c r="J17" s="5"/>
    </row>
    <row r="18" spans="1:12" ht="17.100000000000001" customHeight="1" x14ac:dyDescent="0.25">
      <c r="B18" s="24"/>
      <c r="C18" s="24"/>
      <c r="D18" s="28"/>
      <c r="E18" s="28"/>
      <c r="F18" s="5"/>
      <c r="G18" s="27"/>
      <c r="H18" s="5"/>
      <c r="I18" s="5"/>
      <c r="J18" s="5"/>
    </row>
    <row r="19" spans="1:12" ht="17.100000000000001" customHeight="1" x14ac:dyDescent="0.25">
      <c r="B19" s="24"/>
      <c r="C19" s="24"/>
      <c r="D19" s="25"/>
      <c r="E19" s="5"/>
      <c r="F19" s="5"/>
      <c r="G19" s="5"/>
      <c r="H19" s="5"/>
      <c r="I19" s="26"/>
      <c r="J19" s="5"/>
    </row>
    <row r="20" spans="1:12" ht="17.100000000000001" customHeight="1" x14ac:dyDescent="0.25">
      <c r="B20" s="5"/>
      <c r="C20" s="5"/>
      <c r="D20" s="5"/>
      <c r="E20" s="5"/>
      <c r="F20" s="5"/>
      <c r="G20" s="5"/>
      <c r="H20" s="5"/>
      <c r="I20" s="5"/>
      <c r="J20" s="5"/>
    </row>
    <row r="21" spans="1:12" ht="17.100000000000001" customHeight="1" x14ac:dyDescent="0.25">
      <c r="B21" s="24"/>
      <c r="C21" s="24"/>
      <c r="D21" s="28"/>
      <c r="E21" s="28"/>
      <c r="F21" s="5"/>
      <c r="G21" s="27"/>
      <c r="H21" s="5"/>
      <c r="I21" s="5"/>
      <c r="J21" s="5"/>
    </row>
    <row r="22" spans="1:12" ht="17.100000000000001" customHeight="1" x14ac:dyDescent="0.25">
      <c r="B22" s="5"/>
      <c r="C22" s="5"/>
      <c r="D22" s="5"/>
      <c r="E22" s="5"/>
      <c r="F22" s="5"/>
      <c r="G22" s="5"/>
      <c r="H22" s="5"/>
      <c r="I22" s="5"/>
      <c r="J22" s="5"/>
    </row>
    <row r="23" spans="1:12" ht="17.100000000000001" customHeight="1" x14ac:dyDescent="0.25">
      <c r="B23" s="5"/>
      <c r="C23" s="5"/>
      <c r="D23" s="5"/>
      <c r="E23" s="5"/>
      <c r="F23" s="5"/>
      <c r="G23" s="5"/>
      <c r="H23" s="5"/>
      <c r="I23" s="5"/>
      <c r="J23" s="5"/>
    </row>
    <row r="24" spans="1:12" ht="17.100000000000001" customHeight="1" x14ac:dyDescent="0.25">
      <c r="B24" s="5"/>
      <c r="C24" s="5"/>
      <c r="D24" s="5"/>
      <c r="E24" s="5"/>
      <c r="F24" s="5"/>
      <c r="G24" s="5"/>
      <c r="H24" s="5"/>
      <c r="I24" s="5"/>
      <c r="J24" s="5"/>
    </row>
    <row r="25" spans="1:12" ht="18.7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7.100000000000001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7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7.100000000000001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7.100000000000001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7.10000000000000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7.10000000000000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7.10000000000000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5" ht="17.10000000000000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5" ht="17.100000000000001" customHeight="1" x14ac:dyDescent="0.25">
      <c r="A34" s="61"/>
      <c r="B34" s="61"/>
      <c r="C34" s="61"/>
      <c r="D34" s="61"/>
      <c r="E34" s="61"/>
      <c r="F34" s="7"/>
      <c r="G34" s="7"/>
      <c r="H34" s="7"/>
      <c r="I34" s="9"/>
      <c r="J34" s="9"/>
      <c r="K34" s="11"/>
      <c r="L34" s="11"/>
    </row>
    <row r="35" spans="1:15" ht="17.100000000000001" customHeight="1" x14ac:dyDescent="0.25">
      <c r="B35" s="5"/>
      <c r="C35" s="5"/>
      <c r="D35" s="5"/>
      <c r="E35" s="5"/>
      <c r="F35" s="5"/>
      <c r="G35" s="5"/>
      <c r="H35" s="5"/>
      <c r="I35" s="5"/>
      <c r="J35" s="5"/>
    </row>
    <row r="36" spans="1:15" ht="17.100000000000001" customHeight="1" x14ac:dyDescent="0.25">
      <c r="B36" s="5"/>
      <c r="C36" s="5"/>
      <c r="D36" s="5"/>
      <c r="E36" s="5"/>
      <c r="F36" s="5"/>
      <c r="G36" s="5"/>
      <c r="H36" s="5"/>
      <c r="I36" s="5"/>
      <c r="J36" s="5"/>
    </row>
    <row r="37" spans="1:15" ht="17.100000000000001" customHeight="1" x14ac:dyDescent="0.25">
      <c r="B37" s="5"/>
      <c r="C37" s="5"/>
      <c r="D37" s="5"/>
      <c r="E37" s="5"/>
      <c r="F37" s="5"/>
      <c r="G37" s="5"/>
      <c r="H37" s="5"/>
      <c r="I37" s="5"/>
      <c r="J37" s="5"/>
    </row>
    <row r="38" spans="1:15" ht="17.100000000000001" customHeight="1" x14ac:dyDescent="0.2"/>
    <row r="39" spans="1:15" ht="17.100000000000001" customHeight="1" x14ac:dyDescent="0.2"/>
    <row r="40" spans="1:15" ht="17.100000000000001" customHeight="1" x14ac:dyDescent="0.2"/>
    <row r="41" spans="1:15" ht="17.100000000000001" customHeight="1" x14ac:dyDescent="0.2"/>
    <row r="42" spans="1:15" s="1" customFormat="1" ht="33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O42" s="2"/>
    </row>
    <row r="43" spans="1:15" s="1" customFormat="1" ht="33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O43" s="2"/>
    </row>
    <row r="44" spans="1:15" s="3" customFormat="1" ht="35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O44" s="1"/>
    </row>
    <row r="45" spans="1:15" ht="46.5" customHeight="1" x14ac:dyDescent="0.2">
      <c r="O45" s="3"/>
    </row>
    <row r="46" spans="1:15" ht="14.25" customHeight="1" x14ac:dyDescent="0.2">
      <c r="O46" s="3"/>
    </row>
    <row r="57" spans="15:15" ht="14.25" customHeight="1" x14ac:dyDescent="0.2">
      <c r="O57" s="3"/>
    </row>
    <row r="58" spans="15:15" ht="14.25" customHeight="1" x14ac:dyDescent="0.2">
      <c r="O58" s="3"/>
    </row>
    <row r="59" spans="15:15" ht="14.25" customHeight="1" x14ac:dyDescent="0.2">
      <c r="O59" s="3"/>
    </row>
    <row r="60" spans="15:15" ht="14.25" customHeight="1" x14ac:dyDescent="0.2">
      <c r="O60" s="3"/>
    </row>
    <row r="61" spans="15:15" ht="14.25" customHeight="1" x14ac:dyDescent="0.2">
      <c r="O61" s="3"/>
    </row>
    <row r="62" spans="15:15" ht="14.25" customHeight="1" x14ac:dyDescent="0.2">
      <c r="O62" s="3"/>
    </row>
    <row r="63" spans="15:15" ht="14.25" customHeight="1" x14ac:dyDescent="0.2">
      <c r="O63" s="3"/>
    </row>
    <row r="64" spans="15:15" ht="14.25" customHeight="1" x14ac:dyDescent="0.2">
      <c r="O64" s="3"/>
    </row>
    <row r="65" spans="1:15" ht="18" customHeight="1" x14ac:dyDescent="0.2">
      <c r="O65" s="3"/>
    </row>
    <row r="66" spans="1:15" s="4" customFormat="1" ht="6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O66" s="2"/>
    </row>
  </sheetData>
  <mergeCells count="10">
    <mergeCell ref="B1:L1"/>
    <mergeCell ref="A12:H12"/>
    <mergeCell ref="A2:L3"/>
    <mergeCell ref="A5:L5"/>
    <mergeCell ref="F6:H6"/>
    <mergeCell ref="A34:E34"/>
    <mergeCell ref="B6:D6"/>
    <mergeCell ref="I6:K6"/>
    <mergeCell ref="A6:A7"/>
    <mergeCell ref="E6:E7"/>
  </mergeCells>
  <phoneticPr fontId="10" type="noConversion"/>
  <pageMargins left="0.31496062992125984" right="0.31496062992125984" top="0.15748031496062992" bottom="0.15748031496062992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 НМЦК</vt:lpstr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Елена Каурова</cp:lastModifiedBy>
  <cp:lastPrinted>2025-06-03T07:29:00Z</cp:lastPrinted>
  <dcterms:created xsi:type="dcterms:W3CDTF">2014-01-15T18:15:09Z</dcterms:created>
  <dcterms:modified xsi:type="dcterms:W3CDTF">2026-07-01T01:31:25Z</dcterms:modified>
</cp:coreProperties>
</file>