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9053B39-378F-47D2-B632-33148EB86A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16" i="1"/>
  <c r="M17" i="1"/>
  <c r="M14" i="1"/>
  <c r="L17" i="1"/>
  <c r="L16" i="1"/>
  <c r="L15" i="1"/>
  <c r="L14" i="1"/>
</calcChain>
</file>

<file path=xl/sharedStrings.xml><?xml version="1.0" encoding="utf-8"?>
<sst xmlns="http://schemas.openxmlformats.org/spreadsheetml/2006/main" count="44" uniqueCount="35">
  <si>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</si>
  <si>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</si>
  <si>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</si>
  <si>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</si>
  <si>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</si>
  <si>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Коэффициент вариации (%)</t>
  </si>
  <si>
    <t>Средняя цена (руб.)</t>
  </si>
  <si>
    <t>Источники цены (руб.)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</si>
  <si>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</si>
  <si>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Характеристики объекта закупки:</t>
  </si>
  <si>
    <t>Используемый метод определения НМЦК с обоснованием:</t>
  </si>
  <si>
    <t>Расчёт НМЦК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</si>
  <si>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</si>
  <si>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</si>
  <si>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</si>
  <si>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</si>
  <si>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</si>
  <si>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Среднее квадра-тичное отклонение</t>
  </si>
  <si>
    <t/>
  </si>
  <si>
    <t>НМЦК
(руб.)</t>
  </si>
  <si>
    <t/>
  </si>
  <si>
    <t>Л.Ю.Хоменко</t>
  </si>
  <si>
    <t>Способ закупки - Закупка у единственного поставщика (исполнителя, подрядчика)
НМЦК определена и обоснована в соответствии   с требованиями Гражданского кодекса Российской Федерации,  с п.5 ч.1 ст.93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методом сопоставимых рыночных цен (анализа рынка)  товаров (работ, услуг),  для определения и обоснования начальной (максимальной) цены договора</t>
  </si>
  <si>
    <t>Картридж лазерный, черно-белая печать, А4</t>
  </si>
  <si>
    <t>26.20.40.190</t>
  </si>
  <si>
    <t>шт</t>
  </si>
  <si>
    <t>КП 1</t>
  </si>
  <si>
    <t>КП 2</t>
  </si>
  <si>
    <t>КП 3</t>
  </si>
  <si>
    <t>На основании проведенного анализа рынка и расчетов, НМЦК составляет: 4730,04 руб</t>
  </si>
  <si>
    <t>Дата подготовки обоснования НМЦК: 23.10.2025</t>
  </si>
  <si>
    <t>Картридж Gala Print CF283A (HP 83A) для HP Laser Jen PRO M201/M126/M127 с чипом лазерный, совместимый</t>
  </si>
  <si>
    <t xml:space="preserve">Картридж Q2612A 12AA (HP 83A) для HP Laser 1020 1018 Canon LBP2900 Netprodukt </t>
  </si>
  <si>
    <t>Картридж  для HP Laser M1132 MF1212nt MFP (CE285A HP 85A) Netprodukt, черный</t>
  </si>
  <si>
    <t>Лазерный картридж Sakura TN-2375 дляBROTHER (бразер) с чипом лазерный, 2600 страниц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</si>
</sst>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4" fontId="1" fillId="0" borderId="3" xfId="0" applyNumberFormat="1" applyFont="1" applyBorder="1" applyAlignment="1">
      <alignment horizontal="left" vertical="center" indent="1"/>
    </xf>
    <xf numFmtId="0" fontId="4" fillId="0" borderId="0" xfId="0" applyFont="1" applyAlignment="1">
      <alignment horizontal="left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4" fontId="1" fillId="0" borderId="7" xfId="0" applyNumberFormat="1" applyFont="1" applyBorder="1" applyAlignment="1">
      <alignment horizontal="left" inden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4" fontId="1" fillId="0" borderId="10" xfId="0" applyNumberFormat="1" applyFont="1" applyBorder="1" applyAlignment="1">
      <alignment horizontal="left" vertical="center" indent="1"/>
    </xf>
    <xf numFmtId="4" fontId="1" fillId="0" borderId="12" xfId="0" applyNumberFormat="1" applyFont="1" applyBorder="1" applyAlignment="1">
      <alignment horizontal="left" vertical="center" inden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933450</xdr:colOff>
      <xdr:row>8</xdr:row>
      <xdr:rowOff>101600</xdr:rowOff>
    </xdr:from>
    <xdr:to>
      <xdr:col>5</xdr:col>
      <xdr:colOff>504825</xdr:colOff>
      <xdr:row>8</xdr:row>
      <xdr:rowOff>1838960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AB3A012-7C61-C543-97BA-7D3D36847688}"/>
            </a:ext>
          </a:extLst>
        </xdr:cNvPr>
        <xdr:cNvSpPr txBox="1"/>
      </xdr:nvSpPr>
      <xdr:spPr>
        <a:xfrm>
          <a:off x="3956050" y="3340100"/>
          <a:ext cx="32004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Среднее квадратичное отклонение</a:t>
          </a:r>
          <a:r>
            <a:rPr lang="en-US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:</a:t>
          </a:r>
          <a:endParaRPr lang="ru-RU" sz="13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r>
            <a:rPr lang="en-GB" sz="120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= √(( ∑2_(𝑖=1)^𝑛▒〖〖(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_𝑖  − ⟨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ц⟩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)〗^2  〗)/(𝑛−1))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0</xdr:col>
      <xdr:colOff>88900</xdr:colOff>
      <xdr:row>8</xdr:row>
      <xdr:rowOff>101600</xdr:rowOff>
    </xdr:from>
    <xdr:to>
      <xdr:col>2</xdr:col>
      <xdr:colOff>279400</xdr:colOff>
      <xdr:row>8</xdr:row>
      <xdr:rowOff>1838960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F07E60-1350-BB4C-8829-5D9340484218}"/>
            </a:ext>
          </a:extLst>
        </xdr:cNvPr>
        <xdr:cNvSpPr txBox="1">
          <a:spLocks/>
        </xdr:cNvSpPr>
      </xdr:nvSpPr>
      <xdr:spPr>
        <a:xfrm>
          <a:off x="88900" y="3340100"/>
          <a:ext cx="32131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Расчет НМЦК (рын) произведен по формуле:</a:t>
          </a:r>
        </a:p>
        <a:p>
          <a:pPr algn="l"/>
          <a:endParaRPr lang="ru-RU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GB" sz="1200" i="0">
              <a:latin typeface="Cambria Math" panose="02040503050406030204" pitchFamily="18" charset="0"/>
            </a:rPr>
            <a:t>〖</a:t>
          </a:r>
          <a:r>
            <a:rPr lang="ru-RU" sz="1200" b="0" i="0">
              <a:latin typeface="Cambria Math" panose="02040503050406030204" pitchFamily="18" charset="0"/>
            </a:rPr>
            <a:t>НМЦК</a:t>
          </a:r>
          <a:r>
            <a:rPr lang="en-GB" sz="1200" b="0" i="0">
              <a:latin typeface="Cambria Math" panose="02040503050406030204" pitchFamily="18" charset="0"/>
            </a:rPr>
            <a:t>〗^</a:t>
          </a:r>
          <a:r>
            <a:rPr lang="ru-RU" sz="1200" b="0" i="0">
              <a:latin typeface="Cambria Math" panose="02040503050406030204" pitchFamily="18" charset="0"/>
            </a:rPr>
            <a:t>рын=</a:t>
          </a:r>
          <a:r>
            <a:rPr lang="en-US" sz="1200" b="0" i="0">
              <a:latin typeface="Cambria Math" panose="02040503050406030204" pitchFamily="18" charset="0"/>
            </a:rPr>
            <a:t>𝑣</a:t>
          </a:r>
          <a:r>
            <a:rPr lang="ru-RU" sz="1200" b="0" i="0">
              <a:latin typeface="Cambria Math" panose="02040503050406030204" pitchFamily="18" charset="0"/>
            </a:rPr>
            <a:t>/</a:t>
          </a:r>
          <a:r>
            <a:rPr lang="en-US" sz="1200" b="0" i="0">
              <a:latin typeface="Cambria Math" panose="02040503050406030204" pitchFamily="18" charset="0"/>
            </a:rPr>
            <a:t>𝑛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×∑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(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𝑖=1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)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^𝑛▒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 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GB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100" b="0" i="0">
              <a:latin typeface="Cambria Math" panose="02040503050406030204" pitchFamily="18" charset="0"/>
            </a:rPr>
            <a:t>𝑣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(объем) закупаемого товара;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6</xdr:col>
      <xdr:colOff>127000</xdr:colOff>
      <xdr:row>8</xdr:row>
      <xdr:rowOff>101600</xdr:rowOff>
    </xdr:from>
    <xdr:to>
      <xdr:col>9</xdr:col>
      <xdr:colOff>400050</xdr:colOff>
      <xdr:row>8</xdr:row>
      <xdr:rowOff>1838960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BD8224-69C9-6141-96AB-27DD541F3620}"/>
            </a:ext>
          </a:extLst>
        </xdr:cNvPr>
        <xdr:cNvSpPr txBox="1"/>
      </xdr:nvSpPr>
      <xdr:spPr>
        <a:xfrm>
          <a:off x="7531100" y="3340100"/>
          <a:ext cx="32004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l"/>
          <a:r>
            <a:rPr lang="ru-RU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Коэффициент вариации</a:t>
          </a:r>
          <a:r>
            <a:rPr lang="en-US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algn="l"/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>
              <a:latin typeface="Cambria Math" panose="02040503050406030204" pitchFamily="18" charset="0"/>
            </a:rPr>
            <a:t>𝑉=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𝜎/⟨</a:t>
          </a:r>
          <a:r>
            <a:rPr lang="ru-RU" sz="1200" b="0" i="0">
              <a:latin typeface="Cambria Math" panose="02040503050406030204" pitchFamily="18" charset="0"/>
            </a:rPr>
            <a:t>ц⟩ 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× 100</a:t>
          </a:r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en-GB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c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реднее квадратичное отклонение</a:t>
          </a:r>
          <a:r>
            <a:rPr lang="en-GB" sz="1100" b="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topLeftCell="A11" workbookViewId="0">
      <selection activeCell="N18" sqref="N18"/>
    </sheetView>
  </sheetViews>
  <sheetFormatPr defaultColWidth="10.875" defaultRowHeight="15.75" x14ac:dyDescent="0.25"/>
  <cols>
    <col min="1" max="1" width="3.875" style="2" customWidth="1"/>
    <col min="2" max="2" width="35.875" style="1" customWidth="1"/>
    <col min="3" max="4" width="15.875" style="1" customWidth="1"/>
    <col min="5" max="5" width="16" style="1" customWidth="1"/>
    <col min="6" max="6" width="9.875" style="1" customWidth="1"/>
    <col min="7" max="7" width="18.875" style="1" customWidth="1"/>
    <col min="8" max="8" width="6.875" style="1" customWidth="1"/>
    <col min="9" max="9" width="12.875" style="1" customWidth="1"/>
    <col min="10" max="10" width="18.875" style="1" customWidth="1"/>
    <col min="11" max="11" width="19.875" style="1" customWidth="1"/>
    <col min="12" max="13" width="15.875" style="1" customWidth="1"/>
    <col min="14" max="14" width="18.875" style="1" customWidth="1"/>
    <col min="15" max="16384" width="10.875" style="1"/>
  </cols>
  <sheetData>
    <row r="1" spans="1:14" ht="20.100000000000001" customHeight="1" x14ac:dyDescent="0.25"/>
    <row r="2" spans="1:14" ht="50.1" customHeight="1" x14ac:dyDescent="0.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39.950000000000003" customHeight="1" x14ac:dyDescent="0.25"/>
    <row r="4" spans="1:14" ht="20.100000000000001" customHeight="1" x14ac:dyDescent="0.25">
      <c r="A4" s="26" t="s">
        <v>9</v>
      </c>
      <c r="B4" s="26"/>
      <c r="C4" s="38" t="s">
        <v>23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9.9499999999999993" customHeight="1" x14ac:dyDescent="0.25">
      <c r="A5" s="13"/>
      <c r="B5" s="1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69.95" customHeight="1" x14ac:dyDescent="0.25">
      <c r="A6" s="42" t="s">
        <v>10</v>
      </c>
      <c r="B6" s="42"/>
      <c r="C6" s="39" t="s">
        <v>16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20.100000000000001" customHeight="1" x14ac:dyDescent="0.25"/>
    <row r="8" spans="1:14" ht="25.5" x14ac:dyDescent="0.25">
      <c r="A8" s="40" t="s">
        <v>11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59.94999999999999" customHeight="1" x14ac:dyDescent="0.2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20.100000000000001" customHeight="1" x14ac:dyDescent="0.25"/>
    <row r="11" spans="1:14" ht="5.0999999999999996" customHeight="1" x14ac:dyDescent="0.25">
      <c r="A11" s="5"/>
      <c r="B11" s="7"/>
      <c r="C11" s="6"/>
      <c r="D11" s="4"/>
      <c r="E11" s="4"/>
      <c r="F11" s="4"/>
      <c r="G11" s="7"/>
      <c r="H11" s="8"/>
      <c r="I11" s="8" t="s">
        <v>20</v>
      </c>
      <c r="J11" s="8"/>
      <c r="K11" s="4"/>
      <c r="L11" s="4"/>
      <c r="M11" s="4"/>
      <c r="N11" s="4"/>
    </row>
    <row r="12" spans="1:14" ht="20.100000000000001" customHeight="1" x14ac:dyDescent="0.25">
      <c r="A12" s="44" t="s">
        <v>0</v>
      </c>
      <c r="B12" s="27" t="s">
        <v>1</v>
      </c>
      <c r="C12" s="28"/>
      <c r="D12" s="34" t="s">
        <v>2</v>
      </c>
      <c r="E12" s="31" t="s">
        <v>3</v>
      </c>
      <c r="F12" s="34" t="s">
        <v>4</v>
      </c>
      <c r="G12" s="35" t="s">
        <v>7</v>
      </c>
      <c r="H12" s="36"/>
      <c r="I12" s="37" t="s">
        <v>20</v>
      </c>
      <c r="J12" s="36"/>
      <c r="K12" s="31" t="s">
        <v>17</v>
      </c>
      <c r="L12" s="31" t="s">
        <v>5</v>
      </c>
      <c r="M12" s="31" t="s">
        <v>6</v>
      </c>
      <c r="N12" s="31" t="s">
        <v>19</v>
      </c>
    </row>
    <row r="13" spans="1:14" ht="24.95" customHeight="1" x14ac:dyDescent="0.25">
      <c r="A13" s="45"/>
      <c r="B13" s="29"/>
      <c r="C13" s="30"/>
      <c r="D13" s="33"/>
      <c r="E13" s="32"/>
      <c r="F13" s="33"/>
      <c r="G13" s="9" t="s">
        <v>26</v>
      </c>
      <c r="H13" s="21" t="s">
        <v>27</v>
      </c>
      <c r="I13" s="22"/>
      <c r="J13" s="20" t="s">
        <v>28</v>
      </c>
      <c r="K13" s="32"/>
      <c r="L13" s="32"/>
      <c r="M13" s="32"/>
      <c r="N13" s="33"/>
    </row>
    <row r="14" spans="1:14" ht="53.25" customHeight="1" x14ac:dyDescent="0.25">
      <c r="A14" s="10">
        <v>1</v>
      </c>
      <c r="B14" s="21" t="s">
        <v>31</v>
      </c>
      <c r="C14" s="22"/>
      <c r="D14" s="11" t="s">
        <v>24</v>
      </c>
      <c r="E14" s="17" t="s">
        <v>25</v>
      </c>
      <c r="F14" s="18">
        <v>2</v>
      </c>
      <c r="G14" s="12">
        <v>1214.6400000000001</v>
      </c>
      <c r="H14" s="23">
        <v>1233.92</v>
      </c>
      <c r="I14" s="24"/>
      <c r="J14" s="12">
        <v>1243.56</v>
      </c>
      <c r="K14" s="12">
        <v>115</v>
      </c>
      <c r="L14" s="19">
        <f>K14/N14*100</f>
        <v>9.4678258578673518</v>
      </c>
      <c r="M14" s="12">
        <f>(G14+H14+J14)/3</f>
        <v>1230.7066666666667</v>
      </c>
      <c r="N14" s="12">
        <v>1214.6400000000001</v>
      </c>
    </row>
    <row r="15" spans="1:14" ht="53.25" customHeight="1" x14ac:dyDescent="0.25">
      <c r="A15" s="10">
        <v>2</v>
      </c>
      <c r="B15" s="21" t="s">
        <v>32</v>
      </c>
      <c r="C15" s="22"/>
      <c r="D15" s="11" t="s">
        <v>24</v>
      </c>
      <c r="E15" s="17" t="s">
        <v>25</v>
      </c>
      <c r="F15" s="18">
        <v>1</v>
      </c>
      <c r="G15" s="12">
        <v>572.04</v>
      </c>
      <c r="H15" s="23">
        <v>581.12</v>
      </c>
      <c r="I15" s="24"/>
      <c r="J15" s="12">
        <v>585.66</v>
      </c>
      <c r="K15" s="12">
        <v>65</v>
      </c>
      <c r="L15" s="19">
        <f>K15/N15*100</f>
        <v>11.362841759317531</v>
      </c>
      <c r="M15" s="12">
        <f t="shared" ref="M15:M17" si="0">(G15+H15+J15)/3</f>
        <v>579.60666666666657</v>
      </c>
      <c r="N15" s="12">
        <v>572.04</v>
      </c>
    </row>
    <row r="16" spans="1:14" ht="53.25" customHeight="1" x14ac:dyDescent="0.25">
      <c r="A16" s="10">
        <v>3</v>
      </c>
      <c r="B16" s="21" t="s">
        <v>33</v>
      </c>
      <c r="C16" s="22"/>
      <c r="D16" s="11" t="s">
        <v>24</v>
      </c>
      <c r="E16" s="17" t="s">
        <v>25</v>
      </c>
      <c r="F16" s="18">
        <v>2</v>
      </c>
      <c r="G16" s="12">
        <v>1118.8800000000001</v>
      </c>
      <c r="H16" s="23">
        <v>1136.6400000000001</v>
      </c>
      <c r="I16" s="24"/>
      <c r="J16" s="12">
        <v>1145.52</v>
      </c>
      <c r="K16" s="12">
        <v>121.25</v>
      </c>
      <c r="L16" s="19">
        <f>K16/N16*100</f>
        <v>10.836729586729586</v>
      </c>
      <c r="M16" s="12">
        <f t="shared" si="0"/>
        <v>1133.68</v>
      </c>
      <c r="N16" s="12">
        <v>1118.8800000000001</v>
      </c>
    </row>
    <row r="17" spans="1:14" ht="53.25" customHeight="1" x14ac:dyDescent="0.25">
      <c r="A17" s="10">
        <v>4</v>
      </c>
      <c r="B17" s="21" t="s">
        <v>34</v>
      </c>
      <c r="C17" s="22"/>
      <c r="D17" s="11" t="s">
        <v>24</v>
      </c>
      <c r="E17" s="17" t="s">
        <v>25</v>
      </c>
      <c r="F17" s="18">
        <v>2</v>
      </c>
      <c r="G17" s="12">
        <v>1824.48</v>
      </c>
      <c r="H17" s="23">
        <v>1853.44</v>
      </c>
      <c r="I17" s="24"/>
      <c r="J17" s="12">
        <v>1867.92</v>
      </c>
      <c r="K17" s="12">
        <v>118</v>
      </c>
      <c r="L17" s="19">
        <f>K17/N17*100</f>
        <v>6.4675962466017713</v>
      </c>
      <c r="M17" s="12">
        <f t="shared" si="0"/>
        <v>1848.6133333333335</v>
      </c>
      <c r="N17" s="12">
        <v>1824.48</v>
      </c>
    </row>
    <row r="18" spans="1:14" x14ac:dyDescent="0.25">
      <c r="A18" s="14"/>
      <c r="K18" s="1" t="s">
        <v>20</v>
      </c>
      <c r="M18" s="15" t="s">
        <v>12</v>
      </c>
      <c r="N18" s="16">
        <v>4730.04</v>
      </c>
    </row>
    <row r="19" spans="1:14" ht="39.950000000000003" customHeight="1" x14ac:dyDescent="0.25">
      <c r="A19" s="48" t="s">
        <v>29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 t="s">
        <v>20</v>
      </c>
      <c r="N19" s="51"/>
    </row>
    <row r="20" spans="1:14" ht="9.9499999999999993" customHeight="1" x14ac:dyDescent="0.25"/>
    <row r="21" spans="1:14" ht="15" customHeight="1" x14ac:dyDescent="0.25">
      <c r="A21" s="38" t="s">
        <v>30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1:14" ht="62.25" customHeight="1" x14ac:dyDescent="0.25">
      <c r="A22" s="52" t="s">
        <v>22</v>
      </c>
      <c r="B22" s="52"/>
      <c r="C22" s="52"/>
      <c r="D22" s="52"/>
      <c r="E22" s="52"/>
      <c r="F22" s="52"/>
      <c r="G22" s="52"/>
      <c r="H22" s="52"/>
      <c r="I22" s="52"/>
      <c r="J22" s="52"/>
      <c r="M22" s="1" t="s">
        <v>18</v>
      </c>
    </row>
    <row r="23" spans="1:14" ht="15" customHeight="1" x14ac:dyDescent="0.25">
      <c r="A23" s="38" t="s">
        <v>13</v>
      </c>
      <c r="B23" s="38"/>
      <c r="C23" s="38"/>
    </row>
    <row r="24" spans="1:14" ht="24.95" customHeight="1" x14ac:dyDescent="0.25">
      <c r="A24" s="43"/>
      <c r="B24" s="43"/>
      <c r="C24" s="43"/>
      <c r="D24" s="43"/>
    </row>
    <row r="25" spans="1:14" ht="15" customHeight="1" x14ac:dyDescent="0.25">
      <c r="A25" s="46" t="s">
        <v>14</v>
      </c>
      <c r="B25" s="46"/>
      <c r="C25" s="46"/>
      <c r="D25" s="46"/>
    </row>
    <row r="26" spans="1:14" ht="20.100000000000001" customHeight="1" x14ac:dyDescent="0.25">
      <c r="A26" s="47" t="s">
        <v>21</v>
      </c>
      <c r="B26" s="47"/>
      <c r="C26" s="47"/>
      <c r="D26" s="47"/>
    </row>
    <row r="27" spans="1:14" ht="15" customHeight="1" x14ac:dyDescent="0.25">
      <c r="A27" s="46" t="s">
        <v>15</v>
      </c>
      <c r="B27" s="46"/>
      <c r="C27" s="46"/>
      <c r="D27" s="46"/>
    </row>
  </sheetData>
  <mergeCells count="34">
    <mergeCell ref="A27:D27"/>
    <mergeCell ref="A21:N21"/>
    <mergeCell ref="A23:C23"/>
    <mergeCell ref="B14:C14"/>
    <mergeCell ref="A26:D26"/>
    <mergeCell ref="A25:D25"/>
    <mergeCell ref="A19:N19"/>
    <mergeCell ref="A22:J22"/>
    <mergeCell ref="B15:C15"/>
    <mergeCell ref="H15:I15"/>
    <mergeCell ref="B16:C16"/>
    <mergeCell ref="H16:I16"/>
    <mergeCell ref="A9:N9"/>
    <mergeCell ref="D12:D13"/>
    <mergeCell ref="A6:B6"/>
    <mergeCell ref="H14:I14"/>
    <mergeCell ref="A24:D24"/>
    <mergeCell ref="A12:A13"/>
    <mergeCell ref="B17:C17"/>
    <mergeCell ref="H17:I17"/>
    <mergeCell ref="A2:N2"/>
    <mergeCell ref="A4:B4"/>
    <mergeCell ref="B12:C13"/>
    <mergeCell ref="K12:K13"/>
    <mergeCell ref="L12:L13"/>
    <mergeCell ref="M12:M13"/>
    <mergeCell ref="N12:N13"/>
    <mergeCell ref="F12:F13"/>
    <mergeCell ref="E12:E13"/>
    <mergeCell ref="G12:J12"/>
    <mergeCell ref="H13:I13"/>
    <mergeCell ref="C4:N4"/>
    <mergeCell ref="C6:N6"/>
    <mergeCell ref="A8:N8"/>
  </mergeCell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Людмила</cp:lastModifiedBy>
  <cp:lastPrinted>2025-10-22T05:57:34Z</cp:lastPrinted>
  <dcterms:created xsi:type="dcterms:W3CDTF">2023-02-03T13:24:35Z</dcterms:created>
  <dcterms:modified xsi:type="dcterms:W3CDTF">2026-06-23T09:22:51Z</dcterms:modified>
</cp:coreProperties>
</file>