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Лист1!$A$1:$R$22</definedName>
  </definedNames>
  <calcPr/>
</workbook>
</file>

<file path=xl/sharedStrings.xml><?xml version="1.0" encoding="utf-8"?>
<sst xmlns="http://schemas.openxmlformats.org/spreadsheetml/2006/main" count="53" uniqueCount="53">
  <si>
    <t xml:space="preserve">Обоснование начальной (максимальной) цены контракта (НМЦК)</t>
  </si>
  <si>
    <t xml:space="preserve">на поставку воды питьевой</t>
  </si>
  <si>
    <t xml:space="preserve">Основные характеристики объекта закупки:</t>
  </si>
  <si>
    <t xml:space="preserve"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товаров, работ, услуг установленным заказчиком требованиям, приведены в Техническом задание и приложениях к нему (в случае наличия приложений).</t>
  </si>
  <si>
    <t xml:space="preserve">Используемый метод определения НМЦК с обоснованием:</t>
  </si>
  <si>
    <t xml:space="preserve">Начальная (максимальная) цена контракта определена методом сопоставимых рыночных цен (анализ рынка).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</si>
  <si>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Расчет НМЦК:</t>
  </si>
  <si>
    <t xml:space="preserve">№ п/п</t>
  </si>
  <si>
    <t xml:space="preserve">Наименование товаров, работ, услуг (ТРУ)</t>
  </si>
  <si>
    <t xml:space="preserve">Код продукции по ОКПД</t>
  </si>
  <si>
    <t xml:space="preserve">Ед. изм.</t>
  </si>
  <si>
    <t xml:space="preserve">Кол-во (объем)</t>
  </si>
  <si>
    <t xml:space="preserve">Цена за ед.изм., руб. (цi)</t>
  </si>
  <si>
    <t xml:space="preserve">Однородность совокупности значений выявленных цен, используемых в расчете НМЦК</t>
  </si>
  <si>
    <t xml:space="preserve">Цена, руб.*</t>
  </si>
  <si>
    <t xml:space="preserve">Средняя арифметическая величина цены единицы ТРУ (&lt;ц&gt;)</t>
  </si>
  <si>
    <t xml:space="preserve">Кол-во значений цены за ед.изм. ТРУ (n)</t>
  </si>
  <si>
    <t xml:space="preserve">Среднее квадратичное отклонение (σ)</t>
  </si>
  <si>
    <t xml:space="preserve">Коэффициент вариации (V)</t>
  </si>
  <si>
    <t xml:space="preserve">Совокупность значений </t>
  </si>
  <si>
    <t xml:space="preserve">Цена за единицу измерения</t>
  </si>
  <si>
    <t xml:space="preserve">Цена за единицу изм. с округлением до сотых долей после запятой</t>
  </si>
  <si>
    <t xml:space="preserve">Источник 1</t>
  </si>
  <si>
    <t xml:space="preserve">Источник 2</t>
  </si>
  <si>
    <t xml:space="preserve">Источник 3</t>
  </si>
  <si>
    <t xml:space="preserve">Реквизиты ИЦИ4</t>
  </si>
  <si>
    <t xml:space="preserve">Реквизиты ИЦИ5</t>
  </si>
  <si>
    <t>i</t>
  </si>
  <si>
    <t xml:space="preserve">V&gt;33% - неоднородная 
V&lt;33% - однородная</t>
  </si>
  <si>
    <t>1</t>
  </si>
  <si>
    <t>2</t>
  </si>
  <si>
    <t>3</t>
  </si>
  <si>
    <t>4</t>
  </si>
  <si>
    <t>5</t>
  </si>
  <si>
    <t xml:space="preserve"> 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</si>
  <si>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</si>
  <si>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</si>
  <si>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</si>
  <si>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</si>
  <si>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</si>
  <si>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</si>
  <si>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</si>
  <si>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</si>
  <si>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</si>
  <si>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</si>
  <si>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</si>
  <si>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</si>
  <si>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 xml:space="preserve">Вода питьевая</t>
  </si>
  <si>
    <t>36.00.11.000</t>
  </si>
  <si>
    <t>шт.</t>
  </si>
  <si>
    <t xml:space="preserve">Итого НМЦК, руб.</t>
  </si>
  <si>
    <t xml:space="preserve"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программных комплексов, в том числе программное обеспечение ресстра контрактов,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</si>
  <si>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Максимальное значение цены контракта составляет: 99 999 (девяносто девять тысяч девятьсот девяносто девять) рублей 00 копеек и остается не изменной по результатам проведенной закупки. 
Общая сумма цен единиц товара (работы, услуги) – 474 (четыреста семьдесят четыре) рубля 49 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</si>
</sst>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33">
    <font>
      <sz val="10.000000"/>
      <color theme="1"/>
      <name val="Arial Cyr"/>
    </font>
    <font>
      <sz val="11.000000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u/>
      <sz val="10.000000"/>
      <color indexed="4"/>
      <name val="Arial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0.000000"/>
      <name val="Arial"/>
    </font>
    <font>
      <u/>
      <sz val="10.000000"/>
      <color indexed="20"/>
      <name val="Arial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b/>
      <sz val="12.000000"/>
      <name val="Times New Roman"/>
    </font>
    <font>
      <b/>
      <sz val="10.000000"/>
      <name val="Arial Cyr"/>
    </font>
    <font>
      <sz val="12.000000"/>
      <name val="Times New Roman"/>
    </font>
    <font>
      <sz val="10.000000"/>
      <name val="Times New Roman"/>
    </font>
    <font>
      <sz val="10.000000"/>
      <color theme="1" tint="0"/>
      <name val="Times New Roman"/>
    </font>
    <font>
      <sz val="8.000000"/>
      <name val="Times New Roman"/>
    </font>
    <font>
      <b/>
      <sz val="10.000000"/>
      <name val="Times New Roman"/>
    </font>
    <font>
      <sz val="12.000000"/>
      <name val="Arial Cyr"/>
    </font>
    <font>
      <b/>
      <sz val="12.000000"/>
      <name val="Arial Cyr"/>
    </font>
    <font>
      <sz val="14.000000"/>
      <name val="Times New Roman"/>
    </font>
    <font>
      <sz val="14.000000"/>
      <name val="Arial Cyr"/>
    </font>
    <font>
      <sz val="8.000000"/>
      <name val="Arial Cy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50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/>
    <xf fontId="15" fillId="0" borderId="0" numFmtId="0" applyNumberFormat="1" applyFont="1" applyFill="1" applyBorder="1">
      <alignment vertical="top"/>
    </xf>
    <xf fontId="16" fillId="3" borderId="0" numFmtId="0" applyNumberFormat="1" applyFont="1" applyFill="1" applyBorder="1"/>
    <xf fontId="17" fillId="0" borderId="0" numFmtId="0" applyNumberFormat="1" applyFont="1" applyFill="1" applyBorder="1"/>
    <xf fontId="14" fillId="23" borderId="8" numFmtId="0" applyNumberFormat="1" applyFont="1" applyFill="1" applyBorder="1"/>
    <xf fontId="0" fillId="0" borderId="0" numFmtId="9" applyNumberFormat="1" applyFont="1" applyFill="1" applyBorder="1"/>
    <xf fontId="18" fillId="0" borderId="9" numFmtId="0" applyNumberFormat="1" applyFont="1" applyFill="1" applyBorder="1"/>
    <xf fontId="19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20" fillId="4" borderId="0" numFmtId="0" applyNumberFormat="1" applyFont="1" applyFill="1" applyBorder="1"/>
  </cellStyleXfs>
  <cellXfs count="53">
    <xf fontId="0" fillId="0" borderId="0" numFmtId="0" xfId="0"/>
    <xf fontId="0" fillId="0" borderId="0" numFmtId="0" xfId="0"/>
    <xf fontId="21" fillId="0" borderId="0" numFmtId="0" xfId="0" applyFont="1" applyAlignment="1">
      <alignment horizontal="center"/>
    </xf>
    <xf fontId="22" fillId="0" borderId="0" numFmtId="0" xfId="0" applyFont="1" applyAlignment="1">
      <alignment horizontal="center"/>
    </xf>
    <xf fontId="23" fillId="0" borderId="0" numFmtId="0" xfId="0" applyFont="1" applyAlignment="1">
      <alignment horizontal="center"/>
    </xf>
    <xf fontId="22" fillId="0" borderId="0" numFmtId="0" xfId="0" applyFont="1"/>
    <xf fontId="0" fillId="0" borderId="0" numFmtId="0" xfId="0" applyAlignment="1">
      <alignment horizontal="right" wrapText="1"/>
    </xf>
    <xf fontId="21" fillId="0" borderId="10" numFmtId="0" xfId="0" applyFont="1" applyBorder="1" applyAlignment="1">
      <alignment horizontal="left" vertical="center"/>
    </xf>
    <xf fontId="23" fillId="0" borderId="10" numFmtId="0" xfId="0" applyFont="1" applyBorder="1" applyAlignment="1">
      <alignment horizontal="left" vertical="top" wrapText="1"/>
    </xf>
    <xf fontId="21" fillId="0" borderId="10" numFmtId="0" xfId="0" applyFont="1" applyBorder="1" applyAlignment="1">
      <alignment horizontal="center" vertical="center"/>
    </xf>
    <xf fontId="21" fillId="0" borderId="11" numFmtId="0" xfId="0" applyFont="1" applyBorder="1" applyAlignment="1">
      <alignment horizontal="left" vertical="center"/>
    </xf>
    <xf fontId="21" fillId="0" borderId="0" numFmtId="0" xfId="0" applyFont="1" applyAlignment="1">
      <alignment horizontal="left" vertical="center"/>
    </xf>
    <xf fontId="24" fillId="0" borderId="10" numFmtId="0" xfId="0" applyFont="1" applyBorder="1" applyAlignment="1">
      <alignment horizontal="center" vertical="center" wrapText="1"/>
    </xf>
    <xf fontId="24" fillId="0" borderId="12" numFmtId="49" xfId="40" applyNumberFormat="1" applyFont="1" applyBorder="1" applyAlignment="1">
      <alignment horizontal="center" vertical="center" wrapText="1"/>
    </xf>
    <xf fontId="24" fillId="0" borderId="10" numFmtId="49" xfId="40" applyNumberFormat="1" applyFont="1" applyBorder="1" applyAlignment="1">
      <alignment horizontal="center" vertical="center" wrapText="1"/>
    </xf>
    <xf fontId="24" fillId="0" borderId="13" numFmtId="49" xfId="40" applyNumberFormat="1" applyFont="1" applyBorder="1" applyAlignment="1">
      <alignment horizontal="center" vertical="center" wrapText="1"/>
    </xf>
    <xf fontId="24" fillId="0" borderId="11" numFmtId="49" xfId="40" applyNumberFormat="1" applyFont="1" applyBorder="1" applyAlignment="1">
      <alignment horizontal="center" vertical="center" wrapText="1"/>
    </xf>
    <xf fontId="24" fillId="0" borderId="14" numFmtId="49" xfId="40" applyNumberFormat="1" applyFont="1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center"/>
    </xf>
    <xf fontId="0" fillId="0" borderId="0" numFmtId="0" xfId="0" applyAlignment="1">
      <alignment horizontal="center" vertical="center" wrapText="1"/>
    </xf>
    <xf fontId="24" fillId="0" borderId="15" numFmtId="49" xfId="40" applyNumberFormat="1" applyFont="1" applyBorder="1" applyAlignment="1">
      <alignment horizontal="center" vertical="center" wrapText="1"/>
    </xf>
    <xf fontId="24" fillId="0" borderId="16" numFmtId="49" xfId="40" applyNumberFormat="1" applyFont="1" applyBorder="1" applyAlignment="1">
      <alignment horizontal="center" vertical="center" wrapText="1"/>
    </xf>
    <xf fontId="24" fillId="0" borderId="17" numFmtId="49" xfId="40" applyNumberFormat="1" applyFont="1" applyBorder="1" applyAlignment="1">
      <alignment horizontal="center" vertical="center" wrapText="1"/>
    </xf>
    <xf fontId="24" fillId="0" borderId="18" numFmtId="49" xfId="40" applyNumberFormat="1" applyFont="1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 wrapText="1"/>
    </xf>
    <xf fontId="24" fillId="0" borderId="19" numFmtId="49" xfId="40" applyNumberFormat="1" applyFont="1" applyBorder="1" applyAlignment="1">
      <alignment horizontal="center" vertical="center" wrapText="1"/>
    </xf>
    <xf fontId="26" fillId="0" borderId="10" numFmtId="49" xfId="40" applyNumberFormat="1" applyFont="1" applyBorder="1" applyAlignment="1">
      <alignment horizontal="center" vertical="center" wrapText="1"/>
    </xf>
    <xf fontId="27" fillId="0" borderId="10" numFmtId="49" xfId="40" applyNumberFormat="1" applyFont="1" applyBorder="1" applyAlignment="1">
      <alignment horizontal="center" vertical="center" wrapText="1"/>
    </xf>
    <xf fontId="0" fillId="0" borderId="0" numFmtId="0" xfId="0" applyAlignment="1">
      <alignment vertical="top"/>
    </xf>
    <xf fontId="23" fillId="0" borderId="10" numFmtId="0" xfId="0" applyFont="1" applyBorder="1" applyAlignment="1">
      <alignment horizontal="center" vertical="center" wrapText="1"/>
    </xf>
    <xf fontId="27" fillId="0" borderId="10" numFmtId="0" xfId="0" applyFont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/>
    </xf>
    <xf fontId="24" fillId="0" borderId="0" numFmtId="0" xfId="0" applyFont="1" applyAlignment="1">
      <alignment horizontal="center" vertical="center" wrapText="1"/>
    </xf>
    <xf fontId="24" fillId="0" borderId="0" numFmtId="0" xfId="0" applyFont="1" applyAlignment="1">
      <alignment horizontal="center" vertical="center"/>
    </xf>
    <xf fontId="24" fillId="0" borderId="0" numFmtId="0" xfId="0" applyFont="1" applyAlignment="1">
      <alignment horizontal="center"/>
    </xf>
    <xf fontId="24" fillId="0" borderId="0" numFmtId="0" xfId="0" applyFont="1" applyAlignment="1">
      <alignment horizontal="center" wrapText="1"/>
    </xf>
    <xf fontId="23" fillId="0" borderId="0" numFmtId="0" xfId="0" applyFont="1" applyAlignment="1">
      <alignment horizontal="center" vertical="center"/>
    </xf>
    <xf fontId="21" fillId="0" borderId="20" numFmtId="0" xfId="0" applyFont="1" applyBorder="1" applyAlignment="1">
      <alignment horizontal="center"/>
    </xf>
    <xf fontId="21" fillId="0" borderId="21" numFmtId="0" xfId="0" applyFont="1" applyBorder="1" applyAlignment="1">
      <alignment horizontal="center"/>
    </xf>
    <xf fontId="21" fillId="0" borderId="22" numFmtId="0" xfId="0" applyFont="1" applyBorder="1" applyAlignment="1">
      <alignment horizontal="center"/>
    </xf>
    <xf fontId="21" fillId="0" borderId="21" numFmtId="4" xfId="0" applyNumberFormat="1" applyFont="1" applyBorder="1" applyAlignment="1">
      <alignment horizontal="right" vertical="center"/>
    </xf>
    <xf fontId="21" fillId="0" borderId="0" numFmtId="4" xfId="0" applyNumberFormat="1" applyFont="1" applyAlignment="1">
      <alignment horizontal="right" vertical="center"/>
    </xf>
    <xf fontId="23" fillId="0" borderId="0" numFmtId="0" xfId="0" applyFont="1" applyAlignment="1">
      <alignment horizontal="left" vertical="center" wrapText="1"/>
    </xf>
    <xf fontId="28" fillId="0" borderId="0" numFmtId="0" xfId="0" applyFont="1" applyAlignment="1">
      <alignment horizontal="left" vertical="center" wrapText="1"/>
    </xf>
    <xf fontId="21" fillId="0" borderId="0" numFmtId="0" xfId="0" applyFont="1" applyAlignment="1">
      <alignment horizontal="left" vertical="center" wrapText="1"/>
    </xf>
    <xf fontId="29" fillId="0" borderId="0" numFmtId="0" xfId="0" applyFont="1" applyAlignment="1">
      <alignment horizontal="left" vertical="center" wrapText="1"/>
    </xf>
    <xf fontId="30" fillId="0" borderId="0" numFmtId="0" xfId="0" applyFont="1" applyAlignment="1">
      <alignment horizontal="left" vertical="center"/>
    </xf>
    <xf fontId="30" fillId="0" borderId="0" numFmtId="0" xfId="0" applyFont="1"/>
    <xf fontId="31" fillId="0" borderId="0" numFmtId="0" xfId="0" applyFont="1"/>
    <xf fontId="30" fillId="0" borderId="0" numFmtId="0" xfId="0" applyFont="1" applyAlignment="1">
      <alignment horizontal="center"/>
    </xf>
    <xf fontId="30" fillId="0" borderId="0" numFmtId="0" xfId="0" applyFont="1" applyAlignment="1">
      <alignment horizontal="center" vertical="center"/>
    </xf>
    <xf fontId="32" fillId="0" borderId="0" numFmtId="0" xfId="0" applyFont="1" applyAlignment="1">
      <alignment horizontal="center"/>
    </xf>
    <xf fontId="32" fillId="0" borderId="0" numFmtId="0" xfId="0" applyFont="1"/>
  </cellXfs>
  <cellStyles count="5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бычный_Лист1" xfId="39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6790</xdr:colOff>
      <xdr:row>12</xdr:row>
      <xdr:rowOff>31253</xdr:rowOff>
    </xdr:from>
    <xdr:to>
      <xdr:col>13</xdr:col>
      <xdr:colOff>1375711</xdr:colOff>
      <xdr:row>12</xdr:row>
      <xdr:rowOff>533548</xdr:rowOff>
    </xdr:to>
    <xdr:pic>
      <xdr:nvPicPr>
        <xdr:cNvPr id="1302" name="Picture 2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7739</xdr:colOff>
      <xdr:row>12</xdr:row>
      <xdr:rowOff>44648</xdr:rowOff>
    </xdr:from>
    <xdr:to>
      <xdr:col>14</xdr:col>
      <xdr:colOff>960611</xdr:colOff>
      <xdr:row>12</xdr:row>
      <xdr:rowOff>546943</xdr:rowOff>
    </xdr:to>
    <xdr:pic>
      <xdr:nvPicPr>
        <xdr:cNvPr id="1303" name="Picture 1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zoomScale="80" workbookViewId="0">
      <selection activeCell="A21" activeCellId="0" sqref="A21:R21"/>
    </sheetView>
  </sheetViews>
  <sheetFormatPr baseColWidth="8" defaultColWidth="9.3320299999999996" defaultRowHeight="13.199999999999999" customHeight="1"/>
  <cols>
    <col customWidth="1" min="1" max="1" width="5.1093799999999998"/>
    <col customWidth="1" min="2" max="2" width="34.664099999999998"/>
    <col customWidth="1" min="3" max="3" width="11.4414"/>
    <col customWidth="1" min="4" max="4" width="4.8867200000000004"/>
    <col customWidth="1" min="5" max="5" width="7.3320299999999996"/>
    <col customWidth="1" min="6" max="8" width="14.4414"/>
    <col customWidth="1" min="9" max="10" width="4.4414100000000003"/>
    <col customWidth="1" min="11" max="11" width="5.4414100000000003"/>
    <col customWidth="1" min="12" max="12" width="14.332000000000001"/>
    <col customWidth="1" min="13" max="13" width="10.886699999999999"/>
    <col customWidth="1" min="14" max="14" width="21"/>
    <col customWidth="1" min="15" max="15" width="14.664099999999999"/>
    <col customWidth="1" min="16" max="16" width="21.441400000000002"/>
    <col customWidth="1" min="17" max="17" width="24.664100000000001"/>
    <col customWidth="1" min="18" max="18" width="14.664099999999999"/>
    <col customWidth="1" min="19" max="19" width="21.886700000000001"/>
    <col customWidth="1" min="20" max="20" width="16.886700000000001"/>
    <col customWidth="1" min="21" max="21" style="1" width="14.886699999999999"/>
    <col customWidth="1" min="22" max="257" width="9.3320299999999996"/>
  </cols>
  <sheetData>
    <row r="1" ht="13.199999999999999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3.1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</row>
    <row r="3" ht="13.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8.600000000000001" customHeight="1">
      <c r="A4" s="5"/>
      <c r="S4" s="6"/>
      <c r="T4" s="6"/>
      <c r="U4" s="6"/>
    </row>
    <row r="5" ht="50.25" customHeight="1">
      <c r="A5" s="7" t="s">
        <v>2</v>
      </c>
      <c r="B5" s="7"/>
      <c r="C5" s="7"/>
      <c r="D5" s="8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6"/>
      <c r="T5" s="6"/>
      <c r="U5" s="6"/>
    </row>
    <row r="6" ht="51" customHeight="1">
      <c r="A6" s="9" t="s">
        <v>4</v>
      </c>
      <c r="B6" s="9"/>
      <c r="C6" s="9"/>
      <c r="D6" s="8" t="s">
        <v>5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6"/>
      <c r="T6" s="6"/>
      <c r="U6" s="6"/>
    </row>
    <row r="7" ht="16.5" customHeight="1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6"/>
      <c r="T7" s="6"/>
      <c r="U7" s="6"/>
    </row>
    <row r="8" ht="9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6"/>
      <c r="T8" s="6"/>
      <c r="U8" s="6"/>
    </row>
    <row r="9" ht="5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6"/>
      <c r="T9" s="6"/>
      <c r="U9" s="6"/>
    </row>
    <row r="10" ht="12.75" hidden="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6"/>
      <c r="T10" s="6"/>
      <c r="U10" s="6"/>
    </row>
    <row r="11" ht="21.75" customHeight="1">
      <c r="A11" s="12" t="s">
        <v>7</v>
      </c>
      <c r="B11" s="13" t="s">
        <v>8</v>
      </c>
      <c r="C11" s="14" t="s">
        <v>9</v>
      </c>
      <c r="D11" s="14" t="s">
        <v>10</v>
      </c>
      <c r="E11" s="14" t="s">
        <v>11</v>
      </c>
      <c r="F11" s="15" t="s">
        <v>12</v>
      </c>
      <c r="G11" s="16"/>
      <c r="H11" s="16"/>
      <c r="I11" s="16"/>
      <c r="J11" s="16"/>
      <c r="K11" s="17"/>
      <c r="L11" s="14" t="s">
        <v>13</v>
      </c>
      <c r="M11" s="14"/>
      <c r="N11" s="14"/>
      <c r="O11" s="14"/>
      <c r="P11" s="14"/>
      <c r="Q11" s="18" t="s">
        <v>14</v>
      </c>
      <c r="R11" s="18"/>
      <c r="U11" s="19"/>
    </row>
    <row r="12" ht="43.5" customHeight="1">
      <c r="A12" s="12"/>
      <c r="B12" s="20"/>
      <c r="C12" s="14"/>
      <c r="D12" s="14"/>
      <c r="E12" s="14"/>
      <c r="F12" s="21"/>
      <c r="G12" s="22"/>
      <c r="H12" s="22"/>
      <c r="I12" s="22"/>
      <c r="J12" s="22"/>
      <c r="K12" s="23"/>
      <c r="L12" s="14" t="s">
        <v>15</v>
      </c>
      <c r="M12" s="14" t="s">
        <v>16</v>
      </c>
      <c r="N12" s="14" t="s">
        <v>17</v>
      </c>
      <c r="O12" s="14" t="s">
        <v>18</v>
      </c>
      <c r="P12" s="14" t="s">
        <v>19</v>
      </c>
      <c r="Q12" s="13" t="s">
        <v>20</v>
      </c>
      <c r="R12" s="24" t="s">
        <v>21</v>
      </c>
      <c r="U12" s="19"/>
    </row>
    <row r="13" ht="45" customHeight="1">
      <c r="A13" s="12"/>
      <c r="B13" s="25"/>
      <c r="C13" s="14"/>
      <c r="D13" s="14"/>
      <c r="E13" s="14"/>
      <c r="F13" s="26" t="s">
        <v>22</v>
      </c>
      <c r="G13" s="26" t="s">
        <v>23</v>
      </c>
      <c r="H13" s="26" t="s">
        <v>24</v>
      </c>
      <c r="I13" s="26" t="s">
        <v>25</v>
      </c>
      <c r="J13" s="26" t="s">
        <v>26</v>
      </c>
      <c r="K13" s="14" t="s">
        <v>27</v>
      </c>
      <c r="L13" s="14"/>
      <c r="M13" s="14"/>
      <c r="N13" s="14"/>
      <c r="O13" s="14"/>
      <c r="P13" s="14" t="s">
        <v>28</v>
      </c>
      <c r="Q13" s="25"/>
      <c r="R13" s="24"/>
      <c r="U13" s="19"/>
    </row>
    <row r="14" ht="15" customHeight="1">
      <c r="A14" s="27" t="s">
        <v>29</v>
      </c>
      <c r="B14" s="27" t="s">
        <v>30</v>
      </c>
      <c r="C14" s="27" t="s">
        <v>31</v>
      </c>
      <c r="D14" s="27" t="s">
        <v>32</v>
      </c>
      <c r="E14" s="27" t="s">
        <v>33</v>
      </c>
      <c r="F14" s="27" t="s">
        <v>34</v>
      </c>
      <c r="G14" s="27" t="s">
        <v>35</v>
      </c>
      <c r="H14" s="27" t="s">
        <v>36</v>
      </c>
      <c r="I14" s="27" t="s">
        <v>37</v>
      </c>
      <c r="J14" s="27" t="s">
        <v>38</v>
      </c>
      <c r="K14" s="27" t="s">
        <v>39</v>
      </c>
      <c r="L14" s="27" t="s">
        <v>40</v>
      </c>
      <c r="M14" s="27" t="s">
        <v>41</v>
      </c>
      <c r="N14" s="27" t="s">
        <v>42</v>
      </c>
      <c r="O14" s="27" t="s">
        <v>43</v>
      </c>
      <c r="P14" s="27" t="s">
        <v>44</v>
      </c>
      <c r="Q14" s="27" t="s">
        <v>45</v>
      </c>
      <c r="R14" s="27" t="s">
        <v>46</v>
      </c>
      <c r="U14" s="19"/>
    </row>
    <row r="15" s="28" customFormat="1" ht="45.75" customHeight="1">
      <c r="A15" s="12">
        <v>1</v>
      </c>
      <c r="B15" s="29" t="s">
        <v>47</v>
      </c>
      <c r="C15" s="12" t="s">
        <v>48</v>
      </c>
      <c r="D15" s="12" t="s">
        <v>49</v>
      </c>
      <c r="E15" s="18">
        <v>1</v>
      </c>
      <c r="F15" s="18">
        <v>478.48000000000002</v>
      </c>
      <c r="G15" s="18">
        <v>395</v>
      </c>
      <c r="H15" s="18">
        <v>550</v>
      </c>
      <c r="I15" s="18"/>
      <c r="J15" s="18"/>
      <c r="K15" s="30"/>
      <c r="L15" s="31">
        <f>AVERAGE(F15:J15)</f>
        <v>474.49333333333334</v>
      </c>
      <c r="M15" s="31">
        <f>COUNT(F15:J15)</f>
        <v>3</v>
      </c>
      <c r="N15" s="31">
        <f>SQRT((POWER(F15-L15,2)+POWER(G15-L15,2)+POWER(H15-L15,2)+IF(I15=0,0,POWER(I15-L15,2))+IF(J15=0,0,((J15-L15)^2))+IF(K15=0,0,((K15-L15)^2)))/(M15-1))</f>
        <v>77.576865967460506</v>
      </c>
      <c r="O15" s="31">
        <f>N15/L15*100</f>
        <v>16.34941115452142</v>
      </c>
      <c r="P15" s="31" t="str">
        <f>IF(O15&gt;33,"неоднородная","однородная")</f>
        <v>однородная</v>
      </c>
      <c r="Q15" s="31">
        <f>(E15/M15)*SUM(F15:K15)</f>
        <v>474.49333333333334</v>
      </c>
      <c r="R15" s="31">
        <f>ROUND(Q15,2)</f>
        <v>474.49000000000001</v>
      </c>
      <c r="U15" s="28"/>
    </row>
    <row r="16" ht="15.75" customHeight="1">
      <c r="A16" s="32"/>
      <c r="B16" s="32"/>
      <c r="C16" s="32"/>
      <c r="D16" s="32"/>
      <c r="E16" s="33"/>
      <c r="F16" s="34"/>
      <c r="G16" s="34"/>
      <c r="H16" s="34"/>
      <c r="I16" s="34"/>
      <c r="J16" s="34"/>
      <c r="K16" s="35"/>
      <c r="L16" s="36"/>
      <c r="M16" s="36"/>
      <c r="N16" s="36"/>
      <c r="O16" s="36"/>
      <c r="P16" s="36"/>
      <c r="Q16" s="36"/>
      <c r="R16" s="36"/>
    </row>
    <row r="17" ht="15">
      <c r="A17" s="37" t="s">
        <v>50</v>
      </c>
      <c r="B17" s="38"/>
      <c r="C17" s="38"/>
      <c r="D17" s="38"/>
      <c r="E17" s="39"/>
      <c r="F17" s="40">
        <f>R15</f>
        <v>474.49000000000001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ht="15">
      <c r="A18" s="2"/>
      <c r="B18" s="2"/>
      <c r="C18" s="2"/>
      <c r="D18" s="2"/>
      <c r="E18" s="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</row>
    <row r="20" ht="70.5" customHeight="1">
      <c r="A20" s="42" t="s">
        <v>51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</row>
    <row r="21" ht="28.5" customHeight="1">
      <c r="A21" s="44" t="s">
        <v>52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ht="17.25" customHeight="1">
      <c r="A22" s="46"/>
      <c r="B22" s="47"/>
      <c r="C22" s="47"/>
      <c r="D22" s="47"/>
      <c r="E22" s="48"/>
      <c r="F22" s="48"/>
    </row>
    <row r="23" ht="19.5" customHeight="1">
      <c r="A23" s="46"/>
      <c r="B23" s="49"/>
      <c r="C23" s="47"/>
      <c r="D23" s="47"/>
      <c r="E23" s="48"/>
      <c r="F23" s="48"/>
    </row>
    <row r="24" ht="17.25">
      <c r="A24" s="46"/>
      <c r="B24" s="49"/>
      <c r="C24" s="47"/>
      <c r="D24" s="47"/>
      <c r="E24" s="48"/>
      <c r="F24" s="48"/>
    </row>
    <row r="25" ht="27.75" customHeight="1">
      <c r="A25" s="46"/>
      <c r="B25" s="47"/>
      <c r="C25" s="47"/>
      <c r="D25" s="47"/>
      <c r="E25" s="48"/>
      <c r="F25" s="48"/>
    </row>
    <row r="26" ht="17.25">
      <c r="A26" s="46"/>
      <c r="B26" s="50"/>
      <c r="C26" s="47"/>
      <c r="D26" s="47"/>
      <c r="E26" s="48"/>
      <c r="F26" s="48"/>
    </row>
    <row r="27" ht="19.5" customHeight="1">
      <c r="A27" s="46"/>
      <c r="B27" s="49"/>
      <c r="C27" s="47"/>
      <c r="D27" s="47"/>
      <c r="E27" s="48"/>
      <c r="F27" s="48"/>
    </row>
    <row r="28" ht="17.25">
      <c r="A28" s="46"/>
      <c r="B28" s="48"/>
      <c r="C28" s="48"/>
      <c r="D28" s="48"/>
      <c r="E28" s="48"/>
      <c r="F28" s="48"/>
    </row>
    <row r="29" ht="17.25">
      <c r="A29" s="46"/>
      <c r="B29" s="48"/>
      <c r="C29" s="48"/>
      <c r="D29" s="48"/>
      <c r="E29" s="48"/>
      <c r="F29" s="48"/>
    </row>
    <row r="30" ht="17.25">
      <c r="A30" s="46"/>
      <c r="B30" s="48"/>
      <c r="C30" s="48"/>
      <c r="D30" s="48"/>
      <c r="E30" s="48"/>
      <c r="F30" s="48"/>
    </row>
    <row r="31" ht="17.25">
      <c r="A31" s="46"/>
      <c r="B31" s="48"/>
      <c r="C31" s="48"/>
      <c r="D31" s="48"/>
      <c r="E31" s="48"/>
      <c r="F31" s="48"/>
    </row>
    <row r="32" ht="16.5">
      <c r="A32" s="48"/>
      <c r="B32" s="48"/>
      <c r="C32" s="48"/>
      <c r="D32" s="48"/>
      <c r="E32" s="48"/>
      <c r="F32" s="48"/>
    </row>
    <row r="33" ht="13.199999999999999">
      <c r="A33" s="1"/>
      <c r="B33" s="1"/>
    </row>
    <row r="34" ht="13.199999999999999">
      <c r="A34" s="1"/>
      <c r="B34" s="1"/>
    </row>
    <row r="35" ht="13.199999999999999">
      <c r="A35" s="1"/>
      <c r="B35" s="1"/>
    </row>
    <row r="36" ht="13.199999999999999">
      <c r="A36" s="1"/>
      <c r="B36" s="51"/>
    </row>
    <row r="37" ht="13.199999999999999">
      <c r="A37" s="1"/>
      <c r="B37" s="1"/>
      <c r="C37" s="52"/>
      <c r="D37" s="52"/>
      <c r="E37" s="52"/>
    </row>
  </sheetData>
  <mergeCells count="23">
    <mergeCell ref="A1:R2"/>
    <mergeCell ref="A3:R3"/>
    <mergeCell ref="A5:C5"/>
    <mergeCell ref="D5:R5"/>
    <mergeCell ref="A6:C6"/>
    <mergeCell ref="D6:R6"/>
    <mergeCell ref="A7:R10"/>
    <mergeCell ref="A11:A13"/>
    <mergeCell ref="B11:B13"/>
    <mergeCell ref="C11:C13"/>
    <mergeCell ref="D11:D13"/>
    <mergeCell ref="E11:E13"/>
    <mergeCell ref="F11:K12"/>
    <mergeCell ref="L11:P11"/>
    <mergeCell ref="Q11:R11"/>
    <mergeCell ref="L12:L13"/>
    <mergeCell ref="M12:M13"/>
    <mergeCell ref="Q12:Q13"/>
    <mergeCell ref="R12:R13"/>
    <mergeCell ref="A17:E17"/>
    <mergeCell ref="F17:R17"/>
    <mergeCell ref="A20:R20"/>
    <mergeCell ref="A21:R21"/>
  </mergeCells>
  <printOptions headings="0" gridLines="0"/>
  <pageMargins left="0.15748000000000001" right="0.15748000000000001" top="0.27559099999999992" bottom="0.35433099999999995" header="0.15748000000000001" footer="0.23622000000000001"/>
  <pageSetup paperSize="9" scale="63" firstPageNumber="1" fitToWidth="1" fitToHeight="5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3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Suncova_EU</cp:lastModifiedBy>
  <cp:revision>6</cp:revision>
  <dcterms:created xsi:type="dcterms:W3CDTF">2009-02-06T02:40:00Z</dcterms:created>
  <dcterms:modified xsi:type="dcterms:W3CDTF">2026-08-21T13:51:27Z</dcterms:modified>
  <cp:version>1048576</cp:version>
</cp:coreProperties>
</file>