
<file path=[Content_Types].xml><?xml version="1.0" encoding="utf-8"?>
<Types xmlns="http://schemas.openxmlformats.org/package/2006/content-types">
  <Default Extension="svg" ContentType="image/svg+xml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Расчет" sheetId="1" state="visible" r:id="rId1"/>
  </sheets>
  <calcPr refMode="R1C1"/>
</workbook>
</file>

<file path=xl/sharedStrings.xml><?xml version="1.0" encoding="utf-8"?>
<sst xmlns="http://schemas.openxmlformats.org/spreadsheetml/2006/main" count="25" uniqueCount="25">
  <si>
    <t xml:space="preserve">Обоснование начальной (максимальной) цены контракта (Н(М)ЦК) на страхование ответственности владельца ОПО (Лифта)</t>
  </si>
  <si>
    <t>№</t>
  </si>
  <si>
    <t xml:space="preserve">Наименование предмета контракта</t>
  </si>
  <si>
    <t xml:space="preserve">Ед. изм.</t>
  </si>
  <si>
    <t>Кол-во</t>
  </si>
  <si>
    <t xml:space="preserve">Ценовая информация стоимости объекта закупки, 
(руб) за ед.изм.</t>
  </si>
  <si>
    <t xml:space="preserve">Данные реестра контрактов (руб./ед.изм.)</t>
  </si>
  <si>
    <t xml:space="preserve">Данные статистики</t>
  </si>
  <si>
    <t xml:space="preserve">Оценка однородности совокупности значений выявленных цен, используемых в расчете Н(М)ЦК</t>
  </si>
  <si>
    <t xml:space="preserve">Н(М)ЦК,  определяемая методом сопоставимых рыночных цен (анализа рынка)</t>
  </si>
  <si>
    <t xml:space="preserve">Источник №1                  (КП Вх. №7187 от 24.07.2025 г.)</t>
  </si>
  <si>
    <t xml:space="preserve">Источник №2            (КП Вх. №7188 от 24.07.2026 г.)</t>
  </si>
  <si>
    <t xml:space="preserve">Источник №3            (КП Вх. №71589от 24.07.2026 г.)</t>
  </si>
  <si>
    <t xml:space="preserve">Номер сведений о контракте №___ от </t>
  </si>
  <si>
    <r>
      <t xml:space="preserve">Средняя арифметическая цена за единицу     &lt;</t>
    </r>
    <r>
      <rPr>
        <b/>
        <i/>
        <sz val="10"/>
        <rFont val="Times New Roman"/>
      </rPr>
      <t>ц</t>
    </r>
    <r>
      <rPr>
        <b/>
        <sz val="10"/>
        <rFont val="Times New Roman"/>
      </rPr>
      <t xml:space="preserve">&gt; </t>
    </r>
  </si>
  <si>
    <t xml:space="preserve">Среднее квадратичное отклонение</t>
  </si>
  <si>
    <r>
      <t xml:space="preserve">коэффициент вариации цен V (%)
</t>
    </r>
    <r>
      <rPr>
        <i/>
        <sz val="10"/>
        <rFont val="Times New Roman"/>
      </rPr>
      <t xml:space="preserve">(не должен превышать 33%)</t>
    </r>
  </si>
  <si>
    <r>
      <rPr>
        <b/>
        <sz val="10"/>
        <rFont val="Times New Roman"/>
      </rPr>
      <t xml:space="preserve">Расчет Н(М)ЦК по формуле</t>
    </r>
    <r>
      <rPr>
        <sz val="10"/>
        <rFont val="Times New Roman"/>
      </rPr>
      <t xml:space="preserve">                                         v - количество (объем) закупаемого товара (работы, услуги);</t>
    </r>
    <r>
      <rPr>
        <sz val="11"/>
        <color theme="1"/>
        <rFont val="Calibri"/>
      </rPr>
      <t xml:space="preserve">
</t>
    </r>
    <r>
      <rPr>
        <sz val="10"/>
        <rFont val="Times New Roman"/>
      </rPr>
      <t xml:space="preserve">n - количество значений, используемых в расчете;</t>
    </r>
    <r>
      <rPr>
        <sz val="11"/>
        <color theme="1"/>
        <rFont val="Calibri"/>
      </rPr>
      <t xml:space="preserve">
</t>
    </r>
    <r>
      <rPr>
        <sz val="10"/>
        <rFont val="Times New Roman"/>
      </rPr>
      <t xml:space="preserve">i - номер источника ценовой информации;</t>
    </r>
    <r>
      <rPr>
        <sz val="11"/>
        <color theme="1"/>
        <rFont val="Calibri"/>
      </rPr>
      <t xml:space="preserve">
</t>
    </r>
    <r>
      <rPr>
        <sz val="10"/>
        <rFont val="Times New Roman"/>
      </rPr>
      <t xml:space="preserve">     - цена единицы</t>
    </r>
  </si>
  <si>
    <t xml:space="preserve">Цена за единицу изм. (руб.)</t>
  </si>
  <si>
    <t xml:space="preserve">Н(М)ЦК с учетом округления цены за единицу (руб.)</t>
  </si>
  <si>
    <t xml:space="preserve">Страхование ответственности владельца ОПО (лифта)</t>
  </si>
  <si>
    <t xml:space="preserve">усл. ед.</t>
  </si>
  <si>
    <t>Итого:</t>
  </si>
  <si>
    <t xml:space="preserve">В результате проведенного расчета (Н(М)ЦК) контракта составила:</t>
  </si>
  <si>
    <t xml:space="preserve">(тысяча двести рублей 00 копеек)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</si>
</sst>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;[Red]0.00"/>
  </numFmts>
  <fonts count="10">
    <font>
      <sz val="11.000000"/>
      <color theme="1"/>
      <name val="Calibri"/>
    </font>
    <font>
      <sz val="10.000000"/>
      <color theme="1"/>
      <name val="Times New Roman"/>
    </font>
    <font>
      <b/>
      <sz val="14.000000"/>
      <name val="Times New Roman"/>
    </font>
    <font>
      <b/>
      <sz val="10.000000"/>
      <name val="Times New Roman"/>
    </font>
    <font>
      <sz val="10.000000"/>
      <name val="Times New Roman"/>
    </font>
    <font>
      <b/>
      <sz val="10.000000"/>
      <color theme="1"/>
      <name val="Times New Roman"/>
    </font>
    <font>
      <sz val="12.000000"/>
      <name val="Times New Roman"/>
    </font>
    <font>
      <sz val="12.000000"/>
      <color theme="1"/>
      <name val="Times New Roman"/>
    </font>
    <font>
      <b/>
      <sz val="12.000000"/>
      <name val="Times New Roman"/>
    </font>
    <font>
      <b/>
      <sz val="12.000000"/>
      <color theme="1"/>
      <name val="Times New Roman"/>
    </font>
  </fonts>
  <fills count="2">
    <fill>
      <patternFill patternType="none"/>
    </fill>
    <fill>
      <patternFill patternType="gray125"/>
    </fill>
  </fills>
  <borders count="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1" fillId="0" borderId="0" numFmtId="0" xfId="0" applyFont="1"/>
    <xf fontId="1" fillId="0" borderId="1" numFmtId="0" xfId="0" applyFont="1" applyBorder="1"/>
    <xf fontId="2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 wrapText="1"/>
    </xf>
    <xf fontId="2" fillId="0" borderId="3" numFmtId="0" xfId="0" applyFont="1" applyBorder="1" applyAlignment="1">
      <alignment horizontal="center" vertical="center" wrapText="1"/>
    </xf>
    <xf fontId="3" fillId="0" borderId="1" numFmtId="0" xfId="0" applyFont="1" applyBorder="1" applyAlignment="1">
      <alignment horizontal="center" wrapText="1"/>
    </xf>
    <xf fontId="3" fillId="0" borderId="1" numFmtId="0" xfId="0" applyFont="1" applyBorder="1" applyAlignment="1">
      <alignment horizontal="center" vertical="center" wrapText="1"/>
    </xf>
    <xf fontId="3" fillId="0" borderId="2" numFmtId="0" xfId="0" applyFont="1" applyBorder="1" applyAlignment="1">
      <alignment horizontal="center" vertical="center" wrapText="1"/>
    </xf>
    <xf fontId="3" fillId="0" borderId="3" numFmtId="0" xfId="0" applyFont="1" applyBorder="1" applyAlignment="1">
      <alignment horizontal="center" vertical="center" wrapText="1"/>
    </xf>
    <xf fontId="3" fillId="0" borderId="1" numFmtId="2" xfId="0" applyNumberFormat="1" applyFont="1" applyBorder="1" applyAlignment="1">
      <alignment horizontal="center" vertical="top" wrapText="1"/>
    </xf>
    <xf fontId="3" fillId="0" borderId="2" numFmtId="2" xfId="0" applyNumberFormat="1" applyFont="1" applyBorder="1" applyAlignment="1">
      <alignment horizontal="center" vertical="top" wrapText="1"/>
    </xf>
    <xf fontId="3" fillId="0" borderId="3" numFmtId="2" xfId="0" applyNumberFormat="1" applyFont="1" applyBorder="1" applyAlignment="1">
      <alignment horizontal="center" vertical="top" wrapText="1"/>
    </xf>
    <xf fontId="3" fillId="0" borderId="1" numFmtId="0" xfId="0" applyFont="1" applyBorder="1" applyAlignment="1">
      <alignment horizontal="center" vertical="top" wrapText="1"/>
    </xf>
    <xf fontId="3" fillId="0" borderId="2" numFmtId="0" xfId="0" applyFont="1" applyBorder="1" applyAlignment="1">
      <alignment horizontal="center" vertical="top" wrapText="1"/>
    </xf>
    <xf fontId="3" fillId="0" borderId="3" numFmtId="0" xfId="0" applyFont="1" applyBorder="1" applyAlignment="1">
      <alignment horizontal="center" vertical="top" wrapText="1"/>
    </xf>
    <xf fontId="3" fillId="0" borderId="4" numFmtId="0" xfId="0" applyFont="1" applyBorder="1" applyAlignment="1">
      <alignment horizontal="center" wrapText="1"/>
    </xf>
    <xf fontId="3" fillId="0" borderId="4" numFmtId="0" xfId="0" applyFont="1" applyBorder="1" applyAlignment="1">
      <alignment horizontal="center" vertical="center" wrapText="1"/>
    </xf>
    <xf fontId="4" fillId="0" borderId="1" numFmtId="0" xfId="0" applyFont="1" applyBorder="1" applyAlignment="1">
      <alignment horizontal="center" vertical="top" wrapText="1"/>
    </xf>
    <xf fontId="5" fillId="0" borderId="1" numFmtId="0" xfId="0" applyFont="1" applyBorder="1" applyAlignment="1">
      <alignment horizontal="center" vertical="top" wrapText="1"/>
    </xf>
    <xf fontId="4" fillId="0" borderId="1" numFmtId="0" xfId="0" applyFont="1" applyBorder="1" applyAlignment="1">
      <alignment horizontal="center" vertical="center" wrapText="1"/>
    </xf>
    <xf fontId="6" fillId="0" borderId="5" numFmtId="0" xfId="0" applyFont="1" applyBorder="1" applyAlignment="1">
      <alignment horizontal="left" vertical="center" wrapText="1"/>
    </xf>
    <xf fontId="7" fillId="0" borderId="1" numFmtId="160" xfId="0" applyNumberFormat="1" applyFont="1" applyBorder="1" applyAlignment="1">
      <alignment horizontal="center" vertical="center" wrapText="1"/>
    </xf>
    <xf fontId="6" fillId="0" borderId="1" numFmtId="3" xfId="0" applyNumberFormat="1" applyFont="1" applyBorder="1" applyAlignment="1">
      <alignment horizontal="center" vertical="center" wrapText="1"/>
    </xf>
    <xf fontId="7" fillId="0" borderId="1" numFmtId="4" xfId="0" applyNumberFormat="1" applyFont="1" applyBorder="1" applyAlignment="1">
      <alignment horizontal="center" vertical="center"/>
    </xf>
    <xf fontId="8" fillId="0" borderId="1" numFmtId="160" xfId="0" applyNumberFormat="1" applyFont="1" applyBorder="1" applyAlignment="1">
      <alignment horizontal="center" vertical="center" wrapText="1"/>
    </xf>
    <xf fontId="6" fillId="0" borderId="1" numFmtId="4" xfId="0" applyNumberFormat="1" applyFont="1" applyBorder="1" applyAlignment="1">
      <alignment horizontal="center" vertical="center" wrapText="1"/>
    </xf>
    <xf fontId="7" fillId="0" borderId="1" numFmtId="2" xfId="0" applyNumberFormat="1" applyFont="1" applyBorder="1" applyAlignment="1">
      <alignment horizontal="center" vertical="center"/>
    </xf>
    <xf fontId="8" fillId="0" borderId="1" numFmtId="4" xfId="0" applyNumberFormat="1" applyFont="1" applyBorder="1" applyAlignment="1">
      <alignment horizontal="center" vertical="center" wrapText="1"/>
    </xf>
    <xf fontId="4" fillId="0" borderId="2" numFmtId="0" xfId="0" applyFont="1" applyBorder="1" applyAlignment="1">
      <alignment horizontal="center" vertical="center" wrapText="1"/>
    </xf>
    <xf fontId="4" fillId="0" borderId="3" numFmtId="0" xfId="0" applyFont="1" applyBorder="1" applyAlignment="1">
      <alignment horizontal="center" vertical="center" wrapText="1"/>
    </xf>
    <xf fontId="8" fillId="0" borderId="1" numFmtId="3" xfId="0" applyNumberFormat="1" applyFont="1" applyBorder="1" applyAlignment="1">
      <alignment horizontal="center" vertical="center" wrapText="1"/>
    </xf>
    <xf fontId="2" fillId="0" borderId="1" numFmtId="0" xfId="0" applyFont="1" applyBorder="1" applyAlignment="1">
      <alignment horizontal="right" vertical="center" wrapText="1"/>
    </xf>
    <xf fontId="2" fillId="0" borderId="2" numFmtId="0" xfId="0" applyFont="1" applyBorder="1" applyAlignment="1">
      <alignment horizontal="right" vertical="center" wrapText="1"/>
    </xf>
    <xf fontId="2" fillId="0" borderId="3" numFmtId="0" xfId="0" applyFont="1" applyBorder="1" applyAlignment="1">
      <alignment horizontal="right" vertical="center" wrapText="1"/>
    </xf>
    <xf fontId="1" fillId="0" borderId="1" numFmtId="0" xfId="0" applyFont="1" applyBorder="1" applyAlignment="1">
      <alignment horizontal="center"/>
    </xf>
    <xf fontId="9" fillId="0" borderId="0" numFmtId="0" xfId="0" applyFont="1" applyAlignment="1">
      <alignment horizontal="left" vertical="center" wrapText="1"/>
    </xf>
    <xf fontId="9" fillId="0" borderId="0" numFmtId="4" xfId="0" applyNumberFormat="1" applyFont="1" applyAlignment="1">
      <alignment horizontal="center" vertical="center"/>
    </xf>
    <xf fontId="9" fillId="0" borderId="0" numFmtId="0" xfId="0" applyFont="1" applyAlignment="1">
      <alignment vertical="center" wrapText="1"/>
    </xf>
    <xf fontId="9" fillId="0" borderId="0" numFmtId="0" xfId="0" applyFont="1" applyAlignment="1">
      <alignment horizontal="right" vertical="center"/>
    </xf>
    <xf fontId="9" fillId="0" borderId="0" numFmtId="0" xfId="0" applyFont="1" applyAlignment="1">
      <alignment vertical="center"/>
    </xf>
    <xf fontId="1" fillId="0" borderId="0" numFmtId="0" xfId="0" applyFont="1" applyAlignment="1">
      <alignment vertical="center"/>
    </xf>
    <xf fontId="9" fillId="0" borderId="0" numFmtId="3" xfId="0" applyNumberFormat="1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Relationship Id="rId3" Type="http://schemas.openxmlformats.org/officeDocument/2006/relationships/image" Target="../media/image2.png"/><Relationship Id="rId4" Type="http://schemas.openxmlformats.org/officeDocument/2006/relationships/image" Target="../media/media2.svg"/><Relationship Id="rId5" Type="http://schemas.openxmlformats.org/officeDocument/2006/relationships/image" Target="../media/image3.png"/><Relationship Id="rId6" Type="http://schemas.openxmlformats.org/officeDocument/2006/relationships/image" Target="../media/media3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absoluteAnchor>
    <xdr:pos x="10613461" y="1444480"/>
    <xdr:ext cx="850623" cy="352424"/>
    <xdr:pic>
      <xdr:nvPicPr>
        <xdr:cNvPr id="2" name="Picture 1"/>
        <xdr:cNvPicPr/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10613461" y="1444480"/>
          <a:ext cx="850624" cy="352425"/>
        </a:xfrm>
        <a:prstGeom prst="rect">
          <a:avLst/>
        </a:prstGeom>
      </xdr:spPr>
    </xdr:pic>
    <xdr:clientData/>
  </xdr:absoluteAnchor>
  <xdr:absoluteAnchor>
    <xdr:pos x="9267825" y="1202220"/>
    <xdr:ext cx="1179570" cy="369405"/>
    <xdr:pic>
      <xdr:nvPicPr>
        <xdr:cNvPr id="3" name="Picture 2"/>
        <xdr:cNvPicPr/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9267825" y="1202220"/>
          <a:ext cx="1179570" cy="369405"/>
        </a:xfrm>
        <a:prstGeom prst="rect">
          <a:avLst/>
        </a:prstGeom>
      </xdr:spPr>
    </xdr:pic>
    <xdr:clientData/>
  </xdr:absoluteAnchor>
  <xdr:absoluteAnchor>
    <xdr:pos x="12692285" y="1800225"/>
    <xdr:ext cx="152400" cy="228600"/>
    <xdr:pic>
      <xdr:nvPicPr>
        <xdr:cNvPr id="4" name="Picture 3"/>
        <xdr:cNvPicPr/>
      </xdr:nvPicPr>
      <xdr:blipFill>
        <a:blip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</xdr:spPr>
    </xdr:pic>
    <xdr:clientData/>
  </xdr:absolute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D1" zoomScale="100" workbookViewId="0">
      <selection activeCell="E10" activeCellId="0" sqref="E10"/>
    </sheetView>
  </sheetViews>
  <sheetFormatPr defaultColWidth="9.140625" defaultRowHeight="14.25"/>
  <cols>
    <col customWidth="1" min="1" max="1" style="1" width="5.28515625"/>
    <col customWidth="1" min="2" max="2" style="1" width="4.7109375"/>
    <col customWidth="1" min="3" max="3" style="1" width="43.7109375"/>
    <col bestFit="1" customWidth="1" min="4" max="4" style="1" width="8.5703125"/>
    <col bestFit="1" customWidth="1" min="5" max="5" style="1" width="6.5703125"/>
    <col customWidth="1" min="6" max="6" style="1" width="19.5703125"/>
    <col customWidth="1" min="7" max="7" style="1" width="17.28515625"/>
    <col customWidth="1" min="8" max="8" style="1" width="17.42578125"/>
    <col customWidth="1" hidden="1" min="9" max="11" style="1" width="11.7109375"/>
    <col customWidth="1" hidden="1" min="12" max="12" style="1" width="11.42578125"/>
    <col customWidth="1" min="13" max="13" style="1" width="15.42578125"/>
    <col customWidth="1" min="14" max="14" style="1" width="18.42578125"/>
    <col customWidth="1" min="15" max="15" style="1" width="16.5703125"/>
    <col customWidth="1" min="16" max="16" style="1" width="21.7109375"/>
    <col customWidth="1" min="17" max="17" style="1" width="13.28515625"/>
    <col customWidth="1" min="18" max="18" style="1" width="16.28515625"/>
    <col bestFit="1" customWidth="1" min="19" max="19" style="1" width="9.85546875"/>
    <col bestFit="1" customWidth="1" min="20" max="20" style="1" width="9.140625"/>
    <col min="21" max="16384" style="1" width="9.140625"/>
  </cols>
  <sheetData>
    <row r="1" s="2" customFormat="1" ht="18.75"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/>
    </row>
    <row r="2" s="2" customFormat="1">
      <c r="B2" s="6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8"/>
      <c r="H2" s="9"/>
      <c r="I2" s="7" t="s">
        <v>6</v>
      </c>
      <c r="J2" s="8"/>
      <c r="K2" s="9"/>
      <c r="L2" s="7" t="s">
        <v>7</v>
      </c>
      <c r="M2" s="10" t="s">
        <v>8</v>
      </c>
      <c r="N2" s="11"/>
      <c r="O2" s="12"/>
      <c r="P2" s="13" t="s">
        <v>9</v>
      </c>
      <c r="Q2" s="14"/>
      <c r="R2" s="15"/>
    </row>
    <row r="3" s="2" customFormat="1" ht="169.5" customHeight="1">
      <c r="B3" s="16"/>
      <c r="C3" s="17"/>
      <c r="D3" s="17"/>
      <c r="E3" s="17"/>
      <c r="F3" s="13" t="s">
        <v>10</v>
      </c>
      <c r="G3" s="13" t="s">
        <v>11</v>
      </c>
      <c r="H3" s="13" t="s">
        <v>12</v>
      </c>
      <c r="I3" s="13" t="s">
        <v>13</v>
      </c>
      <c r="J3" s="13" t="s">
        <v>13</v>
      </c>
      <c r="K3" s="13" t="s">
        <v>13</v>
      </c>
      <c r="L3" s="17"/>
      <c r="M3" s="13" t="s">
        <v>14</v>
      </c>
      <c r="N3" s="13" t="s">
        <v>15</v>
      </c>
      <c r="O3" s="13" t="s">
        <v>16</v>
      </c>
      <c r="P3" s="18" t="s">
        <v>17</v>
      </c>
      <c r="Q3" s="19" t="s">
        <v>18</v>
      </c>
      <c r="R3" s="19" t="s">
        <v>19</v>
      </c>
    </row>
    <row r="4" s="2" customFormat="1" ht="41.25" customHeight="1">
      <c r="B4" s="20">
        <v>1</v>
      </c>
      <c r="C4" s="21" t="s">
        <v>20</v>
      </c>
      <c r="D4" s="22" t="s">
        <v>21</v>
      </c>
      <c r="E4" s="23">
        <v>1</v>
      </c>
      <c r="F4" s="24">
        <v>600</v>
      </c>
      <c r="G4" s="24">
        <v>600</v>
      </c>
      <c r="H4" s="24">
        <v>600</v>
      </c>
      <c r="I4" s="25"/>
      <c r="J4" s="25"/>
      <c r="K4" s="25"/>
      <c r="L4" s="25"/>
      <c r="M4" s="26">
        <f>AVERAGE(F4:H4)</f>
        <v>600</v>
      </c>
      <c r="N4" s="26">
        <f>SQRT(SUM(POWER(F4-M4, 2), POWER(G4-M4, 2), POWER(H4-M4, 2))/(COLUMNS(F4:H4)-1))</f>
        <v>0</v>
      </c>
      <c r="O4" s="27">
        <f>N4/M4*100</f>
        <v>0</v>
      </c>
      <c r="P4" s="28">
        <f>E4/COLUMNS(F4:H4)*SUM(F4:H4)</f>
        <v>600</v>
      </c>
      <c r="Q4" s="28">
        <f>P4/E4</f>
        <v>600</v>
      </c>
      <c r="R4" s="28">
        <f>ROUND(Q4, 2)*E4</f>
        <v>600</v>
      </c>
    </row>
    <row r="5" s="2" customFormat="1" ht="29.25" customHeight="1">
      <c r="B5" s="20"/>
      <c r="C5" s="29"/>
      <c r="D5" s="30"/>
      <c r="E5" s="31">
        <f>SUM(E4:E4)</f>
        <v>1</v>
      </c>
      <c r="F5" s="32" t="s">
        <v>22</v>
      </c>
      <c r="G5" s="33"/>
      <c r="H5" s="33"/>
      <c r="I5" s="33"/>
      <c r="J5" s="33"/>
      <c r="K5" s="33"/>
      <c r="L5" s="33"/>
      <c r="M5" s="33"/>
      <c r="N5" s="33"/>
      <c r="O5" s="33"/>
      <c r="P5" s="33"/>
      <c r="Q5" s="34"/>
      <c r="R5" s="28">
        <f>SUM(R4:R4)</f>
        <v>600</v>
      </c>
      <c r="S5" s="35"/>
    </row>
    <row r="6" ht="15">
      <c r="B6" s="36" t="s">
        <v>23</v>
      </c>
      <c r="C6" s="36"/>
      <c r="D6" s="36"/>
      <c r="E6" s="36"/>
      <c r="F6" s="36"/>
      <c r="G6" s="36"/>
      <c r="H6" s="37">
        <f>R5</f>
        <v>600</v>
      </c>
      <c r="I6" s="38"/>
      <c r="J6" s="38"/>
      <c r="K6" s="38"/>
      <c r="L6" s="39"/>
      <c r="M6" s="40" t="s">
        <v>24</v>
      </c>
      <c r="N6" s="41"/>
      <c r="O6" s="40"/>
      <c r="P6" s="40"/>
      <c r="Q6" s="40"/>
      <c r="R6" s="42"/>
    </row>
    <row r="7" ht="15">
      <c r="H7" s="28"/>
      <c r="M7" s="40"/>
    </row>
  </sheetData>
  <mergeCells count="13">
    <mergeCell ref="B1:R1"/>
    <mergeCell ref="B2:B3"/>
    <mergeCell ref="C2:C3"/>
    <mergeCell ref="D2:D3"/>
    <mergeCell ref="E2:E3"/>
    <mergeCell ref="F2:H2"/>
    <mergeCell ref="I2:K2"/>
    <mergeCell ref="L2:L3"/>
    <mergeCell ref="M2:O2"/>
    <mergeCell ref="P2:R2"/>
    <mergeCell ref="B5:D5"/>
    <mergeCell ref="F5:Q5"/>
    <mergeCell ref="B6:G6"/>
  </mergeCells>
  <printOptions headings="0" gridLines="0"/>
  <pageMargins left="0.70866137742996205" right="0.70866137742996205" top="0.74803149700164773" bottom="0.74803149700164773" header="0.31496062874793995" footer="0.31496062874793995"/>
  <pageSetup paperSize="9" scale="55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r7-office/2025.3.1.923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Чуприн Сергей Леонидович</dc:creator>
  <cp:lastModifiedBy>Чуприн Сергей Леонидович</cp:lastModifiedBy>
  <cp:revision>2</cp:revision>
  <dcterms:created xsi:type="dcterms:W3CDTF">2024-07-09T03:15:02Z</dcterms:created>
  <dcterms:modified xsi:type="dcterms:W3CDTF">2026-07-24T04:48:24Z</dcterms:modified>
</cp:coreProperties>
</file>