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K8" i="7" l="1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M9" i="7" l="1"/>
</calcChain>
</file>

<file path=xl/sharedStrings.xml><?xml version="1.0" encoding="utf-8"?>
<sst xmlns="http://schemas.openxmlformats.org/spreadsheetml/2006/main" count="28" uniqueCount="27">
  <si>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</si>
  <si>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</si>
  <si>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</si>
  <si>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</si>
  <si>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</si>
  <si>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</si>
  <si>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</si>
  <si>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</si>
  <si>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</si>
  <si>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</si>
  <si>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</si>
  <si>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</si>
  <si>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</si>
  <si>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</si>
  <si>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</si>
  <si>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</si>
  <si>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</si>
  <si>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</si>
  <si>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</si>
  <si>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</si>
  <si>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</si>
  <si>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Осмий тетраоксид, 4 вес.% раствор в воде 10 мл</t>
  </si>
  <si>
    <t>Пропиленоксид, &gt;99.0% (GC) 500 мл</t>
  </si>
  <si>
    <t>шт</t>
  </si>
  <si>
    <t>Коммерческое предложение№ 12/01/1000060151 от 21.07.2026(Источник №1)</t>
  </si>
  <si>
    <t>Коммерческое предложение № 2026100008145 от 22.07.2026 (Источник №2)</t>
  </si>
  <si>
    <t>Коммерческое предложение№ 22-07.26-02 от 22.07.2026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</si>
</sst>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zoomScale="75" zoomScaleNormal="75" workbookViewId="0">
      <selection activeCell="H8" sqref="H8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24</v>
      </c>
      <c r="F5" s="15" t="s">
        <v>25</v>
      </c>
      <c r="G5" s="15" t="s">
        <v>26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15.75" x14ac:dyDescent="0.2">
      <c r="A7" s="17">
        <v>1</v>
      </c>
      <c r="B7" s="33" t="s">
        <v>21</v>
      </c>
      <c r="C7" s="30" t="s">
        <v>23</v>
      </c>
      <c r="D7" s="17">
        <v>1</v>
      </c>
      <c r="E7" s="31">
        <v>89540.2</v>
      </c>
      <c r="F7" s="31">
        <v>93121.81</v>
      </c>
      <c r="G7" s="32">
        <v>96846.68</v>
      </c>
      <c r="H7" s="18">
        <f t="shared" ref="H7" si="0">(E7+F7+G7)/3</f>
        <v>93169.563333333339</v>
      </c>
      <c r="I7" s="19">
        <f t="shared" ref="I7" si="1">SQRT(((SUM((POWER(G7-H7,2)),(POWER(F7-H7,2)),(POWER(E7-H7,2)))/(COLUMNS(E7:G7)-1))))</f>
        <v>3653.4740704202786</v>
      </c>
      <c r="J7" s="14">
        <f t="shared" ref="J7" si="2">I7/H7*100</f>
        <v>3.9213171552057418</v>
      </c>
      <c r="K7" s="18">
        <f t="shared" ref="K7" si="3">((D7/3)*(SUM(E7:G7)))</f>
        <v>93169.563333333324</v>
      </c>
      <c r="L7" s="18">
        <f t="shared" ref="L7" si="4">ROUND((K7/D7),2)</f>
        <v>93169.56</v>
      </c>
      <c r="M7" s="19">
        <f>ROUND(D7*L7,2)</f>
        <v>93169.56</v>
      </c>
    </row>
    <row r="8" spans="1:15" ht="15.75" x14ac:dyDescent="0.2">
      <c r="A8" s="17">
        <v>2</v>
      </c>
      <c r="B8" s="33" t="s">
        <v>22</v>
      </c>
      <c r="C8" s="30" t="s">
        <v>23</v>
      </c>
      <c r="D8" s="17">
        <v>2</v>
      </c>
      <c r="E8" s="31">
        <v>11866.77</v>
      </c>
      <c r="F8" s="31">
        <v>12341.44</v>
      </c>
      <c r="G8" s="32">
        <v>12835.1</v>
      </c>
      <c r="H8" s="18">
        <f t="shared" ref="H8" si="5">(E8+F8+G8)/3</f>
        <v>12347.769999999999</v>
      </c>
      <c r="I8" s="19">
        <f t="shared" ref="I8" si="6">SQRT(((SUM((POWER(G8-H8,2)),(POWER(F8-H8,2)),(POWER(E8-H8,2)))/(COLUMNS(E8:G8)-1))))</f>
        <v>484.19603354426602</v>
      </c>
      <c r="J8" s="14">
        <f t="shared" ref="J8" si="7">I8/H8*100</f>
        <v>3.9213237171105884</v>
      </c>
      <c r="K8" s="18">
        <f t="shared" ref="K8" si="8">((D8/3)*(SUM(E8:G8)))</f>
        <v>24695.539999999997</v>
      </c>
      <c r="L8" s="18">
        <f t="shared" ref="L8" si="9">ROUND((K8/D8),2)</f>
        <v>12347.77</v>
      </c>
      <c r="M8" s="19">
        <f t="shared" ref="M8" si="10">ROUND(D8*L8,2)</f>
        <v>24695.54</v>
      </c>
    </row>
    <row r="9" spans="1:15" ht="63" x14ac:dyDescent="0.2">
      <c r="A9" s="17"/>
      <c r="B9" s="20" t="s">
        <v>18</v>
      </c>
      <c r="C9" s="46"/>
      <c r="D9" s="46"/>
      <c r="E9" s="46"/>
      <c r="F9" s="46"/>
      <c r="G9" s="46"/>
      <c r="H9" s="46"/>
      <c r="I9" s="46"/>
      <c r="J9" s="46"/>
      <c r="K9" s="48" t="s">
        <v>13</v>
      </c>
      <c r="L9" s="48"/>
      <c r="M9" s="21">
        <f>SUM(M7:M8)</f>
        <v>117865.1</v>
      </c>
      <c r="O9" s="9"/>
    </row>
    <row r="10" spans="1:15" ht="19.899999999999999" customHeight="1" x14ac:dyDescent="0.2">
      <c r="A10" s="8"/>
      <c r="B10" s="22"/>
      <c r="C10" s="23"/>
      <c r="D10" s="23"/>
      <c r="E10" s="23"/>
      <c r="F10" s="23"/>
      <c r="G10" s="23"/>
      <c r="H10" s="24"/>
      <c r="I10" s="25"/>
      <c r="J10" s="25"/>
      <c r="K10" s="26"/>
      <c r="L10" s="27"/>
      <c r="M10" s="28"/>
    </row>
    <row r="11" spans="1:15" s="2" customFormat="1" ht="41.45" hidden="1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7"/>
    </row>
    <row r="12" spans="1:15" s="5" customFormat="1" ht="42" customHeight="1" x14ac:dyDescent="0.2">
      <c r="A12" s="39" t="s">
        <v>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6"/>
    </row>
    <row r="13" spans="1:15" s="12" customFormat="1" ht="15.75" x14ac:dyDescent="0.25">
      <c r="B13" s="29" t="s">
        <v>19</v>
      </c>
      <c r="C13" s="10"/>
      <c r="D13" s="11"/>
      <c r="F13" s="11"/>
      <c r="G13" s="11"/>
      <c r="H13" s="10" t="s">
        <v>20</v>
      </c>
      <c r="I13" s="11"/>
      <c r="J13" s="11"/>
    </row>
  </sheetData>
  <mergeCells count="16">
    <mergeCell ref="H1:M1"/>
    <mergeCell ref="A6:M6"/>
    <mergeCell ref="A2:K2"/>
    <mergeCell ref="A12:K12"/>
    <mergeCell ref="H4:J4"/>
    <mergeCell ref="B4:B5"/>
    <mergeCell ref="C4:C5"/>
    <mergeCell ref="A3:M3"/>
    <mergeCell ref="K4:L4"/>
    <mergeCell ref="E4:G4"/>
    <mergeCell ref="C9:J9"/>
    <mergeCell ref="A4:A5"/>
    <mergeCell ref="D4:D5"/>
    <mergeCell ref="A11:L11"/>
    <mergeCell ref="K9:L9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1</cp:lastModifiedBy>
  <cp:lastPrinted>2023-08-11T07:40:50Z</cp:lastPrinted>
  <dcterms:created xsi:type="dcterms:W3CDTF">2011-05-04T10:33:42Z</dcterms:created>
  <dcterms:modified xsi:type="dcterms:W3CDTF">2026-07-24T05:58:45Z</dcterms:modified>
</cp:coreProperties>
</file>