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ifullinaff\Desktop\Арифуллина Ф.Ф\2026\УФК по РТ\Запорная арматура\"/>
    </mc:Choice>
  </mc:AlternateContent>
  <bookViews>
    <workbookView xWindow="0" yWindow="0" windowWidth="28770" windowHeight="12270"/>
  </bookViews>
  <sheets>
    <sheet name="Лист1 (2)" sheetId="2" r:id="rId1"/>
  </sheets>
  <definedNames>
    <definedName name="_ftn1" localSheetId="0">'Лист1 (2)'!#REF!</definedName>
    <definedName name="_ftn10" localSheetId="0">'Лист1 (2)'!#REF!</definedName>
    <definedName name="_ftn11" localSheetId="0">'Лист1 (2)'!#REF!</definedName>
    <definedName name="_ftn2" localSheetId="0">'Лист1 (2)'!#REF!</definedName>
    <definedName name="_ftn3" localSheetId="0">'Лист1 (2)'!#REF!</definedName>
    <definedName name="_ftn4" localSheetId="0">'Лист1 (2)'!#REF!</definedName>
    <definedName name="_ftn5" localSheetId="0">'Лист1 (2)'!#REF!</definedName>
    <definedName name="_ftn6" localSheetId="0">'Лист1 (2)'!#REF!</definedName>
    <definedName name="_ftn7" localSheetId="0">'Лист1 (2)'!#REF!</definedName>
    <definedName name="_ftn8" localSheetId="0">'Лист1 (2)'!#REF!</definedName>
    <definedName name="_ftn9" localSheetId="0">'Лист1 (2)'!#REF!</definedName>
    <definedName name="_ftnref1" localSheetId="0">'Лист1 (2)'!$A$1</definedName>
    <definedName name="_ftnref10" localSheetId="0">'Лист1 (2)'!#REF!</definedName>
    <definedName name="_ftnref11" localSheetId="0">'Лист1 (2)'!#REF!</definedName>
    <definedName name="_ftnref2" localSheetId="0">'Лист1 (2)'!$A$3</definedName>
    <definedName name="_ftnref3" localSheetId="0">'Лист1 (2)'!$F$20</definedName>
    <definedName name="_ftnref4" localSheetId="0">'Лист1 (2)'!$O$20</definedName>
    <definedName name="_ftnref5" localSheetId="0">'Лист1 (2)'!$A$6</definedName>
    <definedName name="_ftnref6" localSheetId="0">'Лист1 (2)'!$G$21</definedName>
    <definedName name="_ftnref7" localSheetId="0">'Лист1 (2)'!$L$21</definedName>
    <definedName name="_ftnref8" localSheetId="0">'Лист1 (2)'!$M$21</definedName>
    <definedName name="_ftnref9" localSheetId="0">'Лист1 (2)'!$G$22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6" i="2" l="1"/>
  <c r="M25" i="2"/>
  <c r="K26" i="2"/>
  <c r="J26" i="2"/>
  <c r="M27" i="2" l="1"/>
  <c r="K25" i="2" l="1"/>
  <c r="J25" i="2" l="1"/>
</calcChain>
</file>

<file path=xl/sharedStrings.xml><?xml version="1.0" encoding="utf-8"?>
<sst xmlns="http://schemas.openxmlformats.org/spreadsheetml/2006/main" count="49" uniqueCount="43">
  <si>
    <t>Информация о валюте, используемой для формирования цены контракта и расчетов с поставщиками: Валютой контракта является рубль Российской Федерации.</t>
  </si>
  <si>
    <t>Наименование товара, работы, услуги согласно описанию объекта закупки</t>
  </si>
  <si>
    <t>Единица измерений</t>
  </si>
  <si>
    <t>Расчет НМЦК(ЦК)</t>
  </si>
  <si>
    <t>Всего</t>
  </si>
  <si>
    <t>Коэфф. вариации (v)</t>
  </si>
  <si>
    <t>Цена за ед.(руб.)</t>
  </si>
  <si>
    <t>Порядок применения официального курса иностранной валюты к рублю Российской Федерации, установленного Центральным банком Российской Федерации и используемого при оплате контракта: Не применяется.</t>
  </si>
  <si>
    <t>№ п/п</t>
  </si>
  <si>
    <t>Ср. рыночная цена за единицу (руб.)</t>
  </si>
  <si>
    <t>Обоснование невозможности применения методов, указанных в ч. 1 ст. 22 Федерального закона от 05.04.2013 № 44-ФЗ.:Цена контракта определена и обоснована с применением иного метода в соответствии с частью 12 ст. 22 Закона № 44-ФЗ. В соответствии с частью 4.4. раздела IV "Особенности определения и контроля НМЦК" Положения об организации и осуществлении в Федеральном казенном учреждении "Центр по обеспечению деятельности Казначейства России" и его филиалах контроля правильности определения начальной (максимальной) цены государственного контракта, цены государственного контракта, заключаемого с единственным поставщиком (подрядчиком, исполнителем), начальной суммы цен единиц товара, работы, услуги при осуществлении закупок товаров, работ, услуг утвержденный Приказом Федерального казенного учреждения "Центр по обеспечению деятельности Казначейства России" от "22" ноября 2023 г. N 1289 в случае закупки у единственного поставщика в расчете НМЦК указывается наименьшая полученная ценовая информация (цена, на основании которой проводится закупка).</t>
  </si>
  <si>
    <t>штука</t>
  </si>
  <si>
    <t>Итого НМЦК (ЦК)</t>
  </si>
  <si>
    <t xml:space="preserve">Обоснование начальной (максимальной) цены контракта, цены контракта, заключаемого с единственным поставщиком (подрядчиком, исполнителем) (НМЦК(ЦК)) </t>
  </si>
  <si>
    <t xml:space="preserve">Типовая принадлежность </t>
  </si>
  <si>
    <t>Кол-во</t>
  </si>
  <si>
    <t>Ценовые значения анализа рынка</t>
  </si>
  <si>
    <t>Цена за единицу с учетом нормативных затрат</t>
  </si>
  <si>
    <t xml:space="preserve">Источник 
№ 1 </t>
  </si>
  <si>
    <t xml:space="preserve">Источник № 2 </t>
  </si>
  <si>
    <t xml:space="preserve">Источник № 3 </t>
  </si>
  <si>
    <t>Наименование товра, работы, услуги по КТРУ</t>
  </si>
  <si>
    <t>Итоговое значение НМЦК (ЦК) (руб.)</t>
  </si>
  <si>
    <t>Итого цена единицы товара (работы, услуги) в том числе с учетом ЛБО (руб.)</t>
  </si>
  <si>
    <t>НМЦК (ЦК)/цена единицы товара (работы, услуги) с учетом ЛБО (руб.)</t>
  </si>
  <si>
    <t>Используемый метод определения НМЦК(ЦК): Метод сопоставимых рыночных цен</t>
  </si>
  <si>
    <t>-</t>
  </si>
  <si>
    <t>Дата подготовки обоснования ЦК:   05.05.2026</t>
  </si>
  <si>
    <t>Предмет контракта: Поставка запорно – регулирующей арматуры для обеспечения нужд Управления Федерального казначейства по Республике Татарстан</t>
  </si>
  <si>
    <t xml:space="preserve">Реквизиты запросов ценовой информации (в т.ч. в ЕИС): Запрос направлен в 6 организаций исх. № 59-07-11/2062 от 13.04.2026, в ЕИС 0811400000126000349 от 13.04.2026. 
Ответ  получен от  организаций не получен,  расчет НМЦК (ЦК)произведён на основании данных, полученных из сети интернет : </t>
  </si>
  <si>
    <t>Вентиль</t>
  </si>
  <si>
    <t xml:space="preserve">Вентиль КТРУ:
28.14.12.110-00000028
</t>
  </si>
  <si>
    <t xml:space="preserve">Кран общепромышленного назначения
КТРУ:
28.14.13.131-00000002
</t>
  </si>
  <si>
    <t>Кран общепромышленного назначения</t>
  </si>
  <si>
    <t>https://baucenter.ru/product/ventil-dlya-trub-ppr-d40-mm-rvk-ctg-29189-30544-30558-403005714/</t>
  </si>
  <si>
    <t>https://all4bath.ru/inzhenernaya-santekhnika/zapornaya-armatura/ventili/ventil-ppr-zaporno-reguliruyushchiy-dn-40-stm-plast-cpsv0040/?ysclid=mogvhorgxw991879459</t>
  </si>
  <si>
    <t>https://baucenter.ru/product/kran-sharovoy-dlya-trub-ppr-d20-mm-rvk-ctg-29189-30544-30558-403002106/?utm_campaign=bau_pushkino</t>
  </si>
  <si>
    <t>https://opt-trio.ru/catalog/stroitelstvo_i_remont/santekhnika_i_ventilyatsiya/polipropilenovye_truby_i_fitingi_ppr/48971/#reviews</t>
  </si>
  <si>
    <t xml:space="preserve">Источники № 1: </t>
  </si>
  <si>
    <t xml:space="preserve">Источники № 2: </t>
  </si>
  <si>
    <t xml:space="preserve">Источники № 3: </t>
  </si>
  <si>
    <t>https://order-nn.ru/kmo/catalog/6329/470539</t>
  </si>
  <si>
    <t>https://www.etm.ru/cat/nn/5409453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</si>
</sst>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1"/>
      <color theme="1"/>
      <name val="Calibri"/>
      <family val="2"/>
      <charset val="204"/>
      <scheme val="minor"/>
    </font>
    <font>
      <sz val="12"/>
      <color theme="1"/>
      <name val="Times New Roman"/>
      <family val="1"/>
      <charset val="204"/>
    </font>
    <font>
      <u/>
      <sz val="11"/>
      <color theme="10"/>
      <name val="Calibri"/>
      <family val="2"/>
      <charset val="204"/>
      <scheme val="minor"/>
    </font>
    <font>
      <u/>
      <sz val="12"/>
      <color theme="10"/>
      <name val="Times New Roman"/>
      <family val="1"/>
      <charset val="204"/>
    </font>
    <font>
      <sz val="12"/>
      <name val="Times New Roman"/>
      <family val="1"/>
      <charset val="204"/>
    </font>
    <font>
      <b/>
      <sz val="12"/>
      <name val="Times New Roman"/>
      <family val="1"/>
      <charset val="204"/>
    </font>
    <font>
      <sz val="10"/>
      <name val="Times New Roman"/>
      <family val="1"/>
      <charset val="204"/>
    </font>
    <font>
      <sz val="11"/>
      <color theme="1"/>
      <name val="Calibri"/>
      <family val="2"/>
      <charset val="204"/>
      <scheme val="minor"/>
    </font>
    <font>
      <sz val="10"/>
      <color theme="1"/>
      <name val="Times New Roman"/>
      <family val="1"/>
      <charset val="204"/>
    </font>
    <font>
      <sz val="11"/>
      <color theme="1"/>
      <name val="Times New Roman"/>
      <family val="1"/>
      <charset val="204"/>
    </font>
    <font>
      <sz val="11"/>
      <name val="Times New Roman"/>
      <family val="1"/>
      <charset val="204"/>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3">
    <xf numFmtId="0" fontId="0" fillId="0" borderId="0"/>
    <xf numFmtId="0" fontId="2" fillId="0" borderId="0" applyNumberFormat="0" applyFill="0" applyBorder="0" applyAlignment="0" applyProtection="0"/>
    <xf numFmtId="43" fontId="7" fillId="0" borderId="0" applyFont="0" applyFill="0" applyBorder="0" applyAlignment="0" applyProtection="0"/>
  </cellStyleXfs>
  <cellXfs count="56">
    <xf numFmtId="0" fontId="0" fillId="0" borderId="0" xfId="0"/>
    <xf numFmtId="0" fontId="1" fillId="0" borderId="7" xfId="0" applyFont="1" applyBorder="1" applyAlignment="1">
      <alignment horizontal="center" vertical="center" wrapText="1"/>
    </xf>
    <xf numFmtId="0" fontId="1" fillId="0" borderId="0" xfId="0" applyFont="1" applyAlignment="1">
      <alignment wrapText="1"/>
    </xf>
    <xf numFmtId="2" fontId="1" fillId="0" borderId="7"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0" xfId="0" applyFont="1" applyBorder="1" applyAlignment="1">
      <alignment horizontal="center" wrapText="1"/>
    </xf>
    <xf numFmtId="0" fontId="6" fillId="0" borderId="10" xfId="0" applyFont="1" applyBorder="1" applyAlignment="1">
      <alignment horizontal="center" vertical="center" wrapText="1"/>
    </xf>
    <xf numFmtId="43" fontId="1" fillId="0" borderId="7" xfId="2" applyFont="1" applyBorder="1" applyAlignment="1">
      <alignment horizontal="center" vertical="center" wrapText="1"/>
    </xf>
    <xf numFmtId="43" fontId="1" fillId="0" borderId="11" xfId="2" applyFont="1" applyBorder="1" applyAlignment="1">
      <alignment horizontal="center" vertical="center" wrapText="1"/>
    </xf>
    <xf numFmtId="43" fontId="1" fillId="0" borderId="9" xfId="2" applyFont="1" applyBorder="1" applyAlignment="1">
      <alignment horizontal="center" vertical="center" wrapText="1"/>
    </xf>
    <xf numFmtId="0" fontId="1" fillId="0" borderId="0" xfId="0" applyFont="1" applyAlignment="1">
      <alignment horizontal="left" vertical="top" wrapText="1"/>
    </xf>
    <xf numFmtId="2" fontId="1" fillId="0" borderId="4" xfId="0" applyNumberFormat="1" applyFont="1" applyFill="1" applyBorder="1" applyAlignment="1">
      <alignment horizontal="center" vertical="center" wrapText="1"/>
    </xf>
    <xf numFmtId="0" fontId="9" fillId="0" borderId="10" xfId="0" applyFont="1" applyBorder="1" applyAlignment="1">
      <alignment horizontal="center" vertical="center" wrapText="1"/>
    </xf>
    <xf numFmtId="0" fontId="10" fillId="0" borderId="9" xfId="0" applyFont="1" applyBorder="1" applyAlignment="1">
      <alignment horizontal="center" vertical="center" wrapText="1"/>
    </xf>
    <xf numFmtId="43" fontId="1" fillId="0" borderId="9" xfId="2"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8" fillId="2" borderId="0" xfId="0" applyFont="1" applyFill="1" applyAlignment="1">
      <alignment horizont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4" fillId="0" borderId="14"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7" xfId="1" applyFont="1" applyBorder="1" applyAlignment="1">
      <alignment horizontal="center" vertical="center" wrapText="1"/>
    </xf>
    <xf numFmtId="0" fontId="4" fillId="0" borderId="2" xfId="1"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right" vertical="center" wrapText="1"/>
    </xf>
    <xf numFmtId="0" fontId="1" fillId="0" borderId="8" xfId="0" applyFont="1" applyBorder="1" applyAlignment="1">
      <alignment horizontal="right" vertical="center" wrapText="1"/>
    </xf>
    <xf numFmtId="0" fontId="1" fillId="0" borderId="11" xfId="0" applyFont="1" applyBorder="1" applyAlignment="1">
      <alignment horizontal="right" vertical="center" wrapText="1"/>
    </xf>
    <xf numFmtId="0" fontId="4" fillId="0" borderId="13" xfId="1" applyFont="1" applyBorder="1" applyAlignment="1">
      <alignment horizontal="center" vertical="center" wrapText="1"/>
    </xf>
    <xf numFmtId="0" fontId="3" fillId="0" borderId="6"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43" fontId="1" fillId="0" borderId="9" xfId="2" applyFont="1" applyBorder="1" applyAlignment="1">
      <alignment horizontal="center" vertical="center" wrapText="1"/>
    </xf>
    <xf numFmtId="43" fontId="1" fillId="0" borderId="4" xfId="2" applyFont="1" applyBorder="1" applyAlignment="1">
      <alignment horizontal="center" vertical="center" wrapText="1"/>
    </xf>
    <xf numFmtId="0" fontId="1" fillId="0" borderId="12" xfId="0" applyFont="1" applyBorder="1" applyAlignment="1">
      <alignment horizontal="center" vertical="center" wrapText="1"/>
    </xf>
    <xf numFmtId="0" fontId="1" fillId="0" borderId="5" xfId="0" applyFont="1" applyBorder="1" applyAlignment="1">
      <alignment horizontal="center" vertical="center" wrapText="1"/>
    </xf>
    <xf numFmtId="0" fontId="4" fillId="0" borderId="2" xfId="1" applyFont="1" applyBorder="1" applyAlignment="1">
      <alignment horizontal="center" vertical="top" wrapText="1"/>
    </xf>
    <xf numFmtId="0" fontId="3" fillId="0" borderId="2" xfId="1" applyFont="1" applyBorder="1" applyAlignment="1">
      <alignment horizontal="center" vertical="top" wrapText="1"/>
    </xf>
    <xf numFmtId="0" fontId="3" fillId="0" borderId="3" xfId="1" applyFont="1" applyBorder="1" applyAlignment="1">
      <alignment horizontal="center" vertical="top" wrapText="1"/>
    </xf>
    <xf numFmtId="0" fontId="5" fillId="0" borderId="0" xfId="0" applyFont="1" applyAlignment="1">
      <alignment horizontal="center" vertical="center" wrapText="1"/>
    </xf>
    <xf numFmtId="0" fontId="4"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4"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vertical="top"/>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tabSelected="1" zoomScale="85" zoomScaleNormal="85" workbookViewId="0">
      <selection activeCell="V26" sqref="V26"/>
    </sheetView>
  </sheetViews>
  <sheetFormatPr defaultRowHeight="15.75" x14ac:dyDescent="0.25"/>
  <cols>
    <col min="1" max="1" width="8.42578125" style="2" customWidth="1"/>
    <col min="2" max="2" width="20.28515625" style="2" customWidth="1"/>
    <col min="3" max="3" width="20.7109375" style="2" customWidth="1"/>
    <col min="4" max="13" width="12.85546875" style="2" customWidth="1"/>
    <col min="14" max="14" width="3.5703125" style="2" customWidth="1"/>
    <col min="15" max="16" width="12.85546875" style="2" customWidth="1"/>
    <col min="17" max="16384" width="9.140625" style="2"/>
  </cols>
  <sheetData>
    <row r="1" spans="1:17" ht="60" customHeight="1" x14ac:dyDescent="0.25">
      <c r="A1" s="48" t="s">
        <v>13</v>
      </c>
      <c r="B1" s="48"/>
      <c r="C1" s="48"/>
      <c r="D1" s="48"/>
      <c r="E1" s="48"/>
      <c r="F1" s="48"/>
      <c r="G1" s="48"/>
      <c r="H1" s="48"/>
      <c r="I1" s="48"/>
      <c r="J1" s="48"/>
      <c r="K1" s="48"/>
      <c r="L1" s="48"/>
      <c r="M1" s="48"/>
      <c r="N1" s="48"/>
      <c r="O1" s="48"/>
      <c r="P1" s="48"/>
      <c r="Q1" s="48"/>
    </row>
    <row r="3" spans="1:17" x14ac:dyDescent="0.25">
      <c r="A3" s="49" t="s">
        <v>27</v>
      </c>
      <c r="B3" s="49"/>
      <c r="C3" s="49"/>
      <c r="D3" s="49"/>
      <c r="E3" s="49"/>
      <c r="F3" s="49"/>
      <c r="G3" s="49"/>
      <c r="H3" s="49"/>
      <c r="I3" s="49"/>
      <c r="J3" s="49"/>
      <c r="K3" s="49"/>
      <c r="L3" s="49"/>
      <c r="M3" s="49"/>
      <c r="N3" s="49"/>
      <c r="O3" s="49"/>
      <c r="P3" s="49"/>
      <c r="Q3" s="49"/>
    </row>
    <row r="4" spans="1:17" ht="29.25" customHeight="1" x14ac:dyDescent="0.25">
      <c r="A4" s="50" t="s">
        <v>28</v>
      </c>
      <c r="B4" s="51"/>
      <c r="C4" s="51"/>
      <c r="D4" s="51"/>
      <c r="E4" s="51"/>
      <c r="F4" s="51"/>
      <c r="G4" s="51"/>
      <c r="H4" s="51"/>
      <c r="I4" s="51"/>
      <c r="J4" s="51"/>
      <c r="K4" s="51"/>
      <c r="L4" s="51"/>
      <c r="M4" s="51"/>
      <c r="N4" s="51"/>
      <c r="O4" s="51"/>
      <c r="P4" s="51"/>
      <c r="Q4" s="51"/>
    </row>
    <row r="5" spans="1:17" ht="29.25" customHeight="1" x14ac:dyDescent="0.25">
      <c r="A5" s="52" t="s">
        <v>25</v>
      </c>
      <c r="B5" s="52"/>
      <c r="C5" s="52"/>
      <c r="D5" s="52"/>
      <c r="E5" s="52"/>
      <c r="F5" s="52"/>
      <c r="G5" s="52"/>
      <c r="H5" s="52"/>
      <c r="I5" s="52"/>
      <c r="J5" s="52"/>
      <c r="K5" s="52"/>
      <c r="L5" s="52"/>
      <c r="M5" s="52"/>
      <c r="N5" s="52"/>
      <c r="O5" s="52"/>
      <c r="P5" s="52"/>
      <c r="Q5" s="52"/>
    </row>
    <row r="6" spans="1:17" ht="49.5" customHeight="1" x14ac:dyDescent="0.25">
      <c r="A6" s="50" t="s">
        <v>29</v>
      </c>
      <c r="B6" s="50"/>
      <c r="C6" s="50"/>
      <c r="D6" s="50"/>
      <c r="E6" s="50"/>
      <c r="F6" s="50"/>
      <c r="G6" s="50"/>
      <c r="H6" s="50"/>
      <c r="I6" s="50"/>
      <c r="J6" s="50"/>
      <c r="K6" s="50"/>
      <c r="L6" s="50"/>
      <c r="M6" s="50"/>
      <c r="N6" s="50"/>
      <c r="O6" s="50"/>
      <c r="P6" s="50"/>
      <c r="Q6" s="50"/>
    </row>
    <row r="7" spans="1:17" ht="24.75" customHeight="1" x14ac:dyDescent="0.25">
      <c r="A7" s="12"/>
      <c r="B7" s="50" t="s">
        <v>38</v>
      </c>
      <c r="C7" s="53"/>
      <c r="D7" s="53"/>
      <c r="E7" s="53"/>
      <c r="F7" s="53"/>
      <c r="G7" s="53"/>
      <c r="H7" s="53"/>
      <c r="I7" s="53"/>
      <c r="J7" s="53"/>
      <c r="K7" s="53"/>
      <c r="L7" s="53"/>
      <c r="M7" s="53"/>
      <c r="N7" s="53"/>
      <c r="O7" s="53"/>
      <c r="P7" s="53"/>
      <c r="Q7" s="12"/>
    </row>
    <row r="8" spans="1:17" ht="24.75" customHeight="1" x14ac:dyDescent="0.25">
      <c r="A8" s="17"/>
      <c r="B8" s="18" t="s">
        <v>34</v>
      </c>
      <c r="C8" s="54"/>
      <c r="D8" s="54"/>
      <c r="E8" s="54"/>
      <c r="F8" s="54"/>
      <c r="G8" s="54"/>
      <c r="H8" s="54"/>
      <c r="I8" s="54"/>
      <c r="J8" s="54"/>
      <c r="K8" s="54"/>
      <c r="L8" s="54"/>
      <c r="M8" s="54"/>
      <c r="N8" s="54"/>
      <c r="O8" s="54"/>
      <c r="P8" s="54"/>
      <c r="Q8" s="17"/>
    </row>
    <row r="9" spans="1:17" ht="24.75" customHeight="1" x14ac:dyDescent="0.25">
      <c r="A9" s="17"/>
      <c r="B9" s="18" t="s">
        <v>36</v>
      </c>
      <c r="C9" s="54"/>
      <c r="D9" s="54"/>
      <c r="E9" s="54"/>
      <c r="F9" s="54"/>
      <c r="G9" s="54"/>
      <c r="H9" s="54"/>
      <c r="I9" s="54"/>
      <c r="J9" s="54"/>
      <c r="K9" s="54"/>
      <c r="L9" s="54"/>
      <c r="M9" s="54"/>
      <c r="N9" s="54"/>
      <c r="O9" s="54"/>
      <c r="P9" s="54"/>
      <c r="Q9" s="17"/>
    </row>
    <row r="10" spans="1:17" ht="24.75" customHeight="1" x14ac:dyDescent="0.25">
      <c r="A10" s="12"/>
      <c r="B10" s="51" t="s">
        <v>39</v>
      </c>
      <c r="C10" s="55"/>
      <c r="D10" s="55"/>
      <c r="E10" s="55"/>
      <c r="F10" s="55"/>
      <c r="G10" s="55"/>
      <c r="H10" s="55"/>
      <c r="I10" s="55"/>
      <c r="J10" s="55"/>
      <c r="K10" s="55"/>
      <c r="L10" s="55"/>
      <c r="M10" s="55"/>
      <c r="N10" s="55"/>
      <c r="O10" s="55"/>
      <c r="P10" s="55"/>
      <c r="Q10" s="12"/>
    </row>
    <row r="11" spans="1:17" ht="24.75" customHeight="1" x14ac:dyDescent="0.25">
      <c r="A11" s="17"/>
      <c r="B11" s="18" t="s">
        <v>35</v>
      </c>
      <c r="C11" s="54"/>
      <c r="D11" s="54"/>
      <c r="E11" s="54"/>
      <c r="F11" s="54"/>
      <c r="G11" s="54"/>
      <c r="H11" s="54"/>
      <c r="I11" s="54"/>
      <c r="J11" s="54"/>
      <c r="K11" s="54"/>
      <c r="L11" s="54"/>
      <c r="M11" s="54"/>
      <c r="N11" s="54"/>
      <c r="O11" s="54"/>
      <c r="P11" s="54"/>
      <c r="Q11" s="17"/>
    </row>
    <row r="12" spans="1:17" ht="24.75" customHeight="1" x14ac:dyDescent="0.25">
      <c r="A12" s="17"/>
      <c r="B12" s="18" t="s">
        <v>37</v>
      </c>
      <c r="C12" s="54"/>
      <c r="D12" s="54"/>
      <c r="E12" s="54"/>
      <c r="F12" s="54"/>
      <c r="G12" s="54"/>
      <c r="H12" s="54"/>
      <c r="I12" s="54"/>
      <c r="J12" s="54"/>
      <c r="K12" s="54"/>
      <c r="L12" s="54"/>
      <c r="M12" s="54"/>
      <c r="N12" s="54"/>
      <c r="O12" s="54"/>
      <c r="P12" s="54"/>
      <c r="Q12" s="17"/>
    </row>
    <row r="13" spans="1:17" ht="24.75" customHeight="1" x14ac:dyDescent="0.25">
      <c r="A13" s="12"/>
      <c r="B13" s="51" t="s">
        <v>40</v>
      </c>
      <c r="C13" s="55"/>
      <c r="D13" s="55"/>
      <c r="E13" s="55"/>
      <c r="F13" s="55"/>
      <c r="G13" s="55"/>
      <c r="H13" s="55"/>
      <c r="I13" s="55"/>
      <c r="J13" s="55"/>
      <c r="K13" s="55"/>
      <c r="L13" s="55"/>
      <c r="M13" s="55"/>
      <c r="N13" s="55"/>
      <c r="O13" s="55"/>
      <c r="P13" s="55"/>
      <c r="Q13" s="12"/>
    </row>
    <row r="14" spans="1:17" ht="24.75" customHeight="1" x14ac:dyDescent="0.25">
      <c r="A14" s="17"/>
      <c r="B14" s="18" t="s">
        <v>42</v>
      </c>
      <c r="C14" s="54"/>
      <c r="D14" s="54"/>
      <c r="E14" s="54"/>
      <c r="F14" s="54"/>
      <c r="G14" s="54"/>
      <c r="H14" s="54"/>
      <c r="I14" s="54"/>
      <c r="J14" s="54"/>
      <c r="K14" s="54"/>
      <c r="L14" s="54"/>
      <c r="M14" s="54"/>
      <c r="N14" s="54"/>
      <c r="O14" s="54"/>
      <c r="P14" s="54"/>
      <c r="Q14" s="17"/>
    </row>
    <row r="15" spans="1:17" ht="24.75" customHeight="1" x14ac:dyDescent="0.25">
      <c r="A15" s="17"/>
      <c r="B15" s="18" t="s">
        <v>41</v>
      </c>
      <c r="C15" s="54"/>
      <c r="D15" s="54"/>
      <c r="E15" s="54"/>
      <c r="F15" s="54"/>
      <c r="G15" s="54"/>
      <c r="H15" s="54"/>
      <c r="I15" s="54"/>
      <c r="J15" s="54"/>
      <c r="K15" s="54"/>
      <c r="L15" s="54"/>
      <c r="M15" s="54"/>
      <c r="N15" s="54"/>
      <c r="O15" s="54"/>
      <c r="P15" s="54"/>
      <c r="Q15" s="17"/>
    </row>
    <row r="16" spans="1:17" ht="18.75" customHeight="1" x14ac:dyDescent="0.25">
      <c r="A16" s="12"/>
      <c r="B16" s="12"/>
      <c r="C16" s="12"/>
      <c r="D16" s="12"/>
      <c r="E16" s="12"/>
      <c r="F16" s="12"/>
      <c r="G16" s="12"/>
      <c r="H16" s="12"/>
      <c r="I16" s="12"/>
      <c r="J16" s="12"/>
      <c r="K16" s="12"/>
      <c r="L16" s="12"/>
      <c r="M16" s="12"/>
      <c r="N16" s="12"/>
      <c r="O16" s="12"/>
      <c r="P16" s="12"/>
      <c r="Q16" s="12"/>
    </row>
    <row r="17" spans="1:17" ht="21" customHeight="1" x14ac:dyDescent="0.25">
      <c r="A17" s="20" t="s">
        <v>0</v>
      </c>
      <c r="B17" s="20"/>
      <c r="C17" s="20"/>
      <c r="D17" s="20"/>
      <c r="E17" s="20"/>
      <c r="F17" s="20"/>
      <c r="G17" s="20"/>
      <c r="H17" s="20"/>
      <c r="I17" s="20"/>
      <c r="J17" s="20"/>
      <c r="K17" s="20"/>
      <c r="L17" s="20"/>
      <c r="M17" s="20"/>
      <c r="N17" s="20"/>
      <c r="O17" s="20"/>
      <c r="P17" s="20"/>
      <c r="Q17" s="20"/>
    </row>
    <row r="18" spans="1:17" ht="24" customHeight="1" x14ac:dyDescent="0.25">
      <c r="A18" s="20" t="s">
        <v>7</v>
      </c>
      <c r="B18" s="20"/>
      <c r="C18" s="20"/>
      <c r="D18" s="20"/>
      <c r="E18" s="20"/>
      <c r="F18" s="20"/>
      <c r="G18" s="20"/>
      <c r="H18" s="20"/>
      <c r="I18" s="20"/>
      <c r="J18" s="20"/>
      <c r="K18" s="20"/>
      <c r="L18" s="20"/>
      <c r="M18" s="20"/>
      <c r="N18" s="20"/>
      <c r="O18" s="20"/>
      <c r="P18" s="20"/>
      <c r="Q18" s="20"/>
    </row>
    <row r="19" spans="1:17" ht="16.5" thickBot="1" x14ac:dyDescent="0.3"/>
    <row r="20" spans="1:17" ht="36" customHeight="1" thickBot="1" x14ac:dyDescent="0.3">
      <c r="A20" s="21" t="s">
        <v>8</v>
      </c>
      <c r="B20" s="24" t="s">
        <v>21</v>
      </c>
      <c r="C20" s="21" t="s">
        <v>1</v>
      </c>
      <c r="D20" s="24" t="s">
        <v>14</v>
      </c>
      <c r="E20" s="21" t="s">
        <v>2</v>
      </c>
      <c r="F20" s="24" t="s">
        <v>15</v>
      </c>
      <c r="G20" s="31" t="s">
        <v>3</v>
      </c>
      <c r="H20" s="32"/>
      <c r="I20" s="32"/>
      <c r="J20" s="32"/>
      <c r="K20" s="32"/>
      <c r="L20" s="32"/>
      <c r="M20" s="32"/>
      <c r="N20" s="33"/>
      <c r="O20" s="24" t="s">
        <v>23</v>
      </c>
      <c r="P20" s="6" t="s">
        <v>4</v>
      </c>
    </row>
    <row r="21" spans="1:17" ht="126.75" customHeight="1" thickBot="1" x14ac:dyDescent="0.3">
      <c r="A21" s="22"/>
      <c r="B21" s="25"/>
      <c r="C21" s="22"/>
      <c r="D21" s="25"/>
      <c r="E21" s="22"/>
      <c r="F21" s="25"/>
      <c r="G21" s="27" t="s">
        <v>16</v>
      </c>
      <c r="H21" s="28"/>
      <c r="I21" s="29"/>
      <c r="J21" s="22" t="s">
        <v>5</v>
      </c>
      <c r="K21" s="22" t="s">
        <v>9</v>
      </c>
      <c r="L21" s="30" t="s">
        <v>17</v>
      </c>
      <c r="M21" s="37" t="s">
        <v>22</v>
      </c>
      <c r="N21" s="38"/>
      <c r="O21" s="25"/>
      <c r="P21" s="45" t="s">
        <v>24</v>
      </c>
    </row>
    <row r="22" spans="1:17" ht="32.25" thickBot="1" x14ac:dyDescent="0.3">
      <c r="A22" s="22"/>
      <c r="B22" s="25"/>
      <c r="C22" s="22"/>
      <c r="D22" s="25"/>
      <c r="E22" s="22"/>
      <c r="F22" s="25"/>
      <c r="G22" s="7" t="s">
        <v>18</v>
      </c>
      <c r="H22" s="1" t="s">
        <v>19</v>
      </c>
      <c r="I22" s="1" t="s">
        <v>20</v>
      </c>
      <c r="J22" s="22"/>
      <c r="K22" s="22"/>
      <c r="L22" s="25"/>
      <c r="M22" s="39"/>
      <c r="N22" s="38"/>
      <c r="O22" s="25"/>
      <c r="P22" s="46"/>
    </row>
    <row r="23" spans="1:17" ht="32.25" thickBot="1" x14ac:dyDescent="0.3">
      <c r="A23" s="23"/>
      <c r="B23" s="26"/>
      <c r="C23" s="23"/>
      <c r="D23" s="26"/>
      <c r="E23" s="23"/>
      <c r="F23" s="26"/>
      <c r="G23" s="1" t="s">
        <v>6</v>
      </c>
      <c r="H23" s="1" t="s">
        <v>6</v>
      </c>
      <c r="I23" s="1" t="s">
        <v>6</v>
      </c>
      <c r="J23" s="23"/>
      <c r="K23" s="23"/>
      <c r="L23" s="26"/>
      <c r="M23" s="40"/>
      <c r="N23" s="29"/>
      <c r="O23" s="26"/>
      <c r="P23" s="47"/>
    </row>
    <row r="24" spans="1:17" ht="16.5" thickBot="1" x14ac:dyDescent="0.3">
      <c r="A24" s="4">
        <v>1</v>
      </c>
      <c r="B24" s="5">
        <v>2</v>
      </c>
      <c r="C24" s="5">
        <v>3</v>
      </c>
      <c r="D24" s="5">
        <v>4</v>
      </c>
      <c r="E24" s="1">
        <v>5</v>
      </c>
      <c r="F24" s="1">
        <v>6</v>
      </c>
      <c r="G24" s="1">
        <v>7</v>
      </c>
      <c r="H24" s="1">
        <v>8</v>
      </c>
      <c r="I24" s="1">
        <v>9</v>
      </c>
      <c r="J24" s="1">
        <v>10</v>
      </c>
      <c r="K24" s="1">
        <v>11</v>
      </c>
      <c r="L24" s="1">
        <v>12</v>
      </c>
      <c r="M24" s="43">
        <v>13</v>
      </c>
      <c r="N24" s="44"/>
      <c r="O24" s="1">
        <v>14</v>
      </c>
      <c r="P24" s="1">
        <v>15</v>
      </c>
    </row>
    <row r="25" spans="1:17" ht="86.25" customHeight="1" thickBot="1" x14ac:dyDescent="0.3">
      <c r="A25" s="6">
        <v>1</v>
      </c>
      <c r="B25" s="14" t="s">
        <v>31</v>
      </c>
      <c r="C25" s="15" t="s">
        <v>30</v>
      </c>
      <c r="D25" s="15" t="s">
        <v>26</v>
      </c>
      <c r="E25" s="15" t="s">
        <v>11</v>
      </c>
      <c r="F25" s="8">
        <v>10</v>
      </c>
      <c r="G25" s="9">
        <v>619</v>
      </c>
      <c r="H25" s="9">
        <v>642</v>
      </c>
      <c r="I25" s="9">
        <v>997.13</v>
      </c>
      <c r="J25" s="9">
        <f>(STDEV(G25:I25)/AVERAGE(G25:I25))*100</f>
        <v>28.163049497660499</v>
      </c>
      <c r="K25" s="9">
        <f>(G25+H25+I25)/3</f>
        <v>752.71</v>
      </c>
      <c r="L25" s="10" t="s">
        <v>26</v>
      </c>
      <c r="M25" s="11">
        <f>G25*F25</f>
        <v>6190</v>
      </c>
      <c r="N25" s="13"/>
      <c r="O25" s="3"/>
      <c r="P25" s="3"/>
    </row>
    <row r="26" spans="1:17" ht="81" customHeight="1" thickBot="1" x14ac:dyDescent="0.3">
      <c r="A26" s="6">
        <v>2</v>
      </c>
      <c r="B26" s="14" t="s">
        <v>32</v>
      </c>
      <c r="C26" s="15" t="s">
        <v>33</v>
      </c>
      <c r="D26" s="15" t="s">
        <v>26</v>
      </c>
      <c r="E26" s="15" t="s">
        <v>11</v>
      </c>
      <c r="F26" s="8">
        <v>10</v>
      </c>
      <c r="G26" s="9">
        <v>179</v>
      </c>
      <c r="H26" s="9">
        <v>198.38</v>
      </c>
      <c r="I26" s="9">
        <v>199</v>
      </c>
      <c r="J26" s="9">
        <f>(STDEV(G26:I26)/AVERAGE(G26:I26))*100</f>
        <v>5.9191433334645795</v>
      </c>
      <c r="K26" s="9">
        <f>(G26+H26+I26)/3</f>
        <v>192.12666666666667</v>
      </c>
      <c r="L26" s="10" t="s">
        <v>26</v>
      </c>
      <c r="M26" s="16">
        <f>G26*F26</f>
        <v>1790</v>
      </c>
      <c r="N26" s="13"/>
      <c r="O26" s="3"/>
      <c r="P26" s="3"/>
    </row>
    <row r="27" spans="1:17" ht="47.25" customHeight="1" thickBot="1" x14ac:dyDescent="0.3">
      <c r="A27" s="34" t="s">
        <v>12</v>
      </c>
      <c r="B27" s="35"/>
      <c r="C27" s="36"/>
      <c r="D27" s="35"/>
      <c r="E27" s="35"/>
      <c r="F27" s="35"/>
      <c r="G27" s="35"/>
      <c r="H27" s="35"/>
      <c r="I27" s="35"/>
      <c r="J27" s="35"/>
      <c r="K27" s="35"/>
      <c r="L27" s="35"/>
      <c r="M27" s="41">
        <f>SUM(M25:M25)</f>
        <v>6190</v>
      </c>
      <c r="N27" s="42"/>
      <c r="O27" s="3"/>
      <c r="P27" s="3"/>
    </row>
    <row r="29" spans="1:17" ht="15.75" customHeight="1" x14ac:dyDescent="0.25">
      <c r="A29" s="19" t="s">
        <v>10</v>
      </c>
      <c r="B29" s="19"/>
      <c r="C29" s="19"/>
      <c r="D29" s="19"/>
      <c r="E29" s="19"/>
      <c r="F29" s="19"/>
      <c r="G29" s="19"/>
      <c r="H29" s="19"/>
      <c r="I29" s="19"/>
      <c r="J29" s="19"/>
      <c r="K29" s="19"/>
      <c r="L29" s="19"/>
      <c r="M29" s="19"/>
      <c r="N29" s="19"/>
      <c r="O29" s="19"/>
      <c r="P29" s="19"/>
    </row>
    <row r="30" spans="1:17" x14ac:dyDescent="0.25">
      <c r="A30" s="19"/>
      <c r="B30" s="19"/>
      <c r="C30" s="19"/>
      <c r="D30" s="19"/>
      <c r="E30" s="19"/>
      <c r="F30" s="19"/>
      <c r="G30" s="19"/>
      <c r="H30" s="19"/>
      <c r="I30" s="19"/>
      <c r="J30" s="19"/>
      <c r="K30" s="19"/>
      <c r="L30" s="19"/>
      <c r="M30" s="19"/>
      <c r="N30" s="19"/>
      <c r="O30" s="19"/>
      <c r="P30" s="19"/>
    </row>
    <row r="31" spans="1:17" x14ac:dyDescent="0.25">
      <c r="A31" s="19"/>
      <c r="B31" s="19"/>
      <c r="C31" s="19"/>
      <c r="D31" s="19"/>
      <c r="E31" s="19"/>
      <c r="F31" s="19"/>
      <c r="G31" s="19"/>
      <c r="H31" s="19"/>
      <c r="I31" s="19"/>
      <c r="J31" s="19"/>
      <c r="K31" s="19"/>
      <c r="L31" s="19"/>
      <c r="M31" s="19"/>
      <c r="N31" s="19"/>
      <c r="O31" s="19"/>
      <c r="P31" s="19"/>
    </row>
    <row r="32" spans="1:17" x14ac:dyDescent="0.25">
      <c r="A32" s="19"/>
      <c r="B32" s="19"/>
      <c r="C32" s="19"/>
      <c r="D32" s="19"/>
      <c r="E32" s="19"/>
      <c r="F32" s="19"/>
      <c r="G32" s="19"/>
      <c r="H32" s="19"/>
      <c r="I32" s="19"/>
      <c r="J32" s="19"/>
      <c r="K32" s="19"/>
      <c r="L32" s="19"/>
      <c r="M32" s="19"/>
      <c r="N32" s="19"/>
      <c r="O32" s="19"/>
      <c r="P32" s="19"/>
    </row>
  </sheetData>
  <mergeCells count="28">
    <mergeCell ref="M27:N27"/>
    <mergeCell ref="M24:N24"/>
    <mergeCell ref="P21:P23"/>
    <mergeCell ref="A17:Q17"/>
    <mergeCell ref="A1:Q1"/>
    <mergeCell ref="A3:Q3"/>
    <mergeCell ref="A4:Q4"/>
    <mergeCell ref="A5:Q5"/>
    <mergeCell ref="A6:Q6"/>
    <mergeCell ref="B7:P7"/>
    <mergeCell ref="B10:P10"/>
    <mergeCell ref="B13:P13"/>
    <mergeCell ref="A29:P32"/>
    <mergeCell ref="A18:Q18"/>
    <mergeCell ref="A20:A23"/>
    <mergeCell ref="B20:B23"/>
    <mergeCell ref="C20:C23"/>
    <mergeCell ref="D20:D23"/>
    <mergeCell ref="E20:E23"/>
    <mergeCell ref="F20:F23"/>
    <mergeCell ref="O20:O23"/>
    <mergeCell ref="G21:I21"/>
    <mergeCell ref="J21:J23"/>
    <mergeCell ref="K21:K23"/>
    <mergeCell ref="L21:L23"/>
    <mergeCell ref="G20:N20"/>
    <mergeCell ref="A27:L27"/>
    <mergeCell ref="M21:N23"/>
  </mergeCells>
  <hyperlinks>
    <hyperlink ref="B20" location="_ftn1" display="_ftn1"/>
    <hyperlink ref="D20" location="_ftn2" display="_ftn2"/>
    <hyperlink ref="F20" location="_ftn3" display="_ftn3"/>
    <hyperlink ref="O20" location="_ftn4" display="_ftn4"/>
    <hyperlink ref="P21" location="_ftn5" display="_ftn5"/>
    <hyperlink ref="G21" location="_ftn6" display="_ftn6"/>
    <hyperlink ref="L21" location="_ftn7" display="_ftn7"/>
    <hyperlink ref="M21" location="_ftn8" display="_ftn8"/>
  </hyperlinks>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9</vt:i4>
      </vt:variant>
    </vt:vector>
  </HeadingPairs>
  <TitlesOfParts>
    <vt:vector size="10" baseType="lpstr">
      <vt:lpstr>Лист1 (2)</vt:lpstr>
      <vt:lpstr>'Лист1 (2)'!_ftnref1</vt:lpstr>
      <vt:lpstr>'Лист1 (2)'!_ftnref2</vt:lpstr>
      <vt:lpstr>'Лист1 (2)'!_ftnref3</vt:lpstr>
      <vt:lpstr>'Лист1 (2)'!_ftnref4</vt:lpstr>
      <vt:lpstr>'Лист1 (2)'!_ftnref5</vt:lpstr>
      <vt:lpstr>'Лист1 (2)'!_ftnref6</vt:lpstr>
      <vt:lpstr>'Лист1 (2)'!_ftnref7</vt:lpstr>
      <vt:lpstr>'Лист1 (2)'!_ftnref8</vt:lpstr>
      <vt:lpstr>'Лист1 (2)'!_ftnref9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Миклухо-Маклай</dc:creator>
  <cp:lastModifiedBy>Фарида Фаритовна Арифуллина</cp:lastModifiedBy>
  <cp:lastPrinted>2025-05-16T11:28:03Z</cp:lastPrinted>
  <dcterms:created xsi:type="dcterms:W3CDTF">2025-05-16T11:17:36Z</dcterms:created>
  <dcterms:modified xsi:type="dcterms:W3CDTF">2026-05-05T13:37:38Z</dcterms:modified>
</cp:coreProperties>
</file>