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5590" windowHeight="111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J8" i="1" l="1"/>
  <c r="K8" i="1" s="1"/>
  <c r="H8" i="1"/>
  <c r="I8" i="1" s="1"/>
</calcChain>
</file>

<file path=xl/sharedStrings.xml><?xml version="1.0" encoding="utf-8"?>
<sst xmlns="http://schemas.openxmlformats.org/spreadsheetml/2006/main" count="28" uniqueCount="28">
  <si>
    <t>Кол-во</t>
  </si>
  <si>
    <t>Всего сумма</t>
  </si>
  <si>
    <t>Итого</t>
  </si>
  <si>
    <t>ФКУЗ Санаторий им. С.М. Кирова ФСИН России</t>
  </si>
  <si>
    <t>Коэфф. вариации V</t>
  </si>
  <si>
    <t>Среднее квадратичное отклонение σ</t>
  </si>
  <si>
    <t xml:space="preserve">                         Итого:</t>
  </si>
  <si>
    <t>Ед. изм.</t>
  </si>
  <si>
    <t>Коммерческое предложение №1 (цена за ед.)</t>
  </si>
  <si>
    <t>Коммерческое предложение №2 (цена за ед.)</t>
  </si>
  <si>
    <t>Коммерческое предложение №3  (цена за ед.)</t>
  </si>
  <si>
    <t>Код по КТРУ                 (в случае отсутствия указывается ОКПД2)</t>
  </si>
  <si>
    <t>Начальная (максимальная) цена контракта определена методом сопоставимых рыночных цен (анализ рынка).</t>
  </si>
  <si>
    <t>Коэффициент вариации рассчитан по формуле:</t>
  </si>
  <si>
    <t>V – коэффициент вариации;</t>
  </si>
  <si>
    <t xml:space="preserve"> – среднее квадратичное отклонение</t>
  </si>
  <si>
    <t>&lt;ц&gt; – средняя арифметическая величина цены услуги;</t>
  </si>
  <si>
    <t>Наименование</t>
  </si>
  <si>
    <r>
      <rPr>
        <i/>
        <sz val="10"/>
        <rFont val="Times New Roman"/>
        <family val="1"/>
        <charset val="204"/>
      </rPr>
      <t>цi</t>
    </r>
    <r>
      <rPr>
        <sz val="10"/>
        <rFont val="Times New Roman"/>
        <family val="1"/>
        <charset val="204"/>
      </rPr>
      <t xml:space="preserve"> – цена услуги, указанная в источнике с номером i;</t>
    </r>
  </si>
  <si>
    <r>
      <t>n</t>
    </r>
    <r>
      <rPr>
        <b/>
        <sz val="10"/>
        <rFont val="Times New Roman"/>
        <family val="1"/>
        <charset val="204"/>
      </rPr>
      <t xml:space="preserve"> – </t>
    </r>
    <r>
      <rPr>
        <sz val="10"/>
        <rFont val="Times New Roman"/>
        <family val="1"/>
        <charset val="204"/>
      </rPr>
      <t>количество значений, используемых в расчете.</t>
    </r>
  </si>
  <si>
    <t>шт</t>
  </si>
  <si>
    <t>Минимальная цена</t>
  </si>
  <si>
    <t>Расчет минимальной цены контракта</t>
  </si>
  <si>
    <t xml:space="preserve">Определение и обоснование минимальной цены контракта произведено в соответствии со статьей 22 Федерального закона № 44-ФЗ "О контрактной системе в сфере закупок товаров, работ, услуг для обеспечения государственных и муниципальных нужд" и с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</t>
  </si>
  <si>
    <t>26.20.40.120</t>
  </si>
  <si>
    <t>Картридж лазерный OKI 44580712 для OKI MB472</t>
  </si>
  <si>
    <t>об обосновании начальной (максимальной) цены на поставку картриджа</t>
  </si>
  <si>
    <t>Цены на поставку картриджа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</si>
</sst>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59">
    <xf numFmtId="0" fontId="0" fillId="0" borderId="0" xfId="0"/>
    <xf numFmtId="0" fontId="22" fillId="0" borderId="0" xfId="0" applyFont="1"/>
    <xf numFmtId="0" fontId="0" fillId="0" borderId="0" xfId="0" applyFill="1"/>
    <xf numFmtId="4" fontId="19" fillId="0" borderId="10" xfId="0" applyNumberFormat="1" applyFont="1" applyBorder="1" applyAlignment="1">
      <alignment horizontal="center" vertical="distributed" wrapText="1"/>
    </xf>
    <xf numFmtId="4" fontId="19" fillId="0" borderId="10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0" borderId="0" xfId="0" applyFont="1"/>
    <xf numFmtId="4" fontId="23" fillId="0" borderId="0" xfId="0" applyNumberFormat="1" applyFont="1" applyAlignment="1">
      <alignment horizontal="center" vertical="center"/>
    </xf>
    <xf numFmtId="0" fontId="23" fillId="0" borderId="0" xfId="0" applyFont="1" applyFill="1"/>
    <xf numFmtId="0" fontId="24" fillId="0" borderId="0" xfId="0" applyFont="1"/>
    <xf numFmtId="0" fontId="19" fillId="0" borderId="10" xfId="0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4" fontId="20" fillId="0" borderId="10" xfId="0" applyNumberFormat="1" applyFont="1" applyBorder="1" applyAlignment="1">
      <alignment horizontal="center" vertical="distributed"/>
    </xf>
    <xf numFmtId="49" fontId="19" fillId="0" borderId="0" xfId="0" applyNumberFormat="1" applyFont="1" applyAlignment="1">
      <alignment horizontal="left"/>
    </xf>
    <xf numFmtId="49" fontId="19" fillId="0" borderId="0" xfId="0" applyNumberFormat="1" applyFont="1" applyFill="1"/>
    <xf numFmtId="0" fontId="19" fillId="0" borderId="0" xfId="0" applyFont="1"/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Fill="1"/>
    <xf numFmtId="49" fontId="19" fillId="0" borderId="0" xfId="0" applyNumberFormat="1" applyFont="1" applyAlignment="1"/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4" fontId="20" fillId="0" borderId="10" xfId="0" applyNumberFormat="1" applyFont="1" applyBorder="1" applyAlignment="1">
      <alignment horizontal="center" vertical="center"/>
    </xf>
    <xf numFmtId="0" fontId="0" fillId="0" borderId="0" xfId="0" applyFont="1"/>
    <xf numFmtId="0" fontId="19" fillId="0" borderId="10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14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/>
    </xf>
    <xf numFmtId="49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Border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distributed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309870</xdr:colOff>
      <xdr:row>14</xdr:row>
      <xdr:rowOff>52917</xdr:rowOff>
    </xdr:from>
    <xdr:to>
      <xdr:col>1</xdr:col>
      <xdr:colOff>1413098</xdr:colOff>
      <xdr:row>14</xdr:row>
      <xdr:rowOff>436207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70" y="16340667"/>
          <a:ext cx="1907561" cy="383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423817</xdr:colOff>
      <xdr:row>12</xdr:row>
      <xdr:rowOff>50179</xdr:rowOff>
    </xdr:from>
    <xdr:to>
      <xdr:col>1</xdr:col>
      <xdr:colOff>867833</xdr:colOff>
      <xdr:row>12</xdr:row>
      <xdr:rowOff>370417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3817" y="15681762"/>
          <a:ext cx="1248349" cy="3202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93" zoomScaleNormal="93" workbookViewId="0">
      <selection activeCell="E6" sqref="E6:E7"/>
    </sheetView>
  </sheetViews>
  <sheetFormatPr defaultRowHeight="12.75" x14ac:dyDescent="0.2"/>
  <cols>
    <col min="1" max="1" width="12" customWidth="1"/>
    <col min="2" max="2" width="34.28515625" style="1" customWidth="1"/>
    <col min="3" max="3" width="6.28515625" customWidth="1"/>
    <col min="4" max="4" width="7.28515625" style="14" customWidth="1"/>
    <col min="5" max="5" width="14.7109375" style="2" customWidth="1"/>
    <col min="6" max="6" width="14.5703125" style="2" customWidth="1"/>
    <col min="7" max="7" width="14.28515625" style="2" customWidth="1"/>
    <col min="8" max="8" width="16.42578125" customWidth="1"/>
    <col min="9" max="9" width="13.28515625" customWidth="1"/>
    <col min="10" max="10" width="11.28515625" customWidth="1"/>
    <col min="11" max="11" width="12.7109375" customWidth="1"/>
  </cols>
  <sheetData>
    <row r="1" spans="1:12" s="19" customFormat="1" x14ac:dyDescent="0.2">
      <c r="B1" s="24"/>
      <c r="C1" s="25"/>
      <c r="D1" s="22"/>
      <c r="E1" s="22"/>
      <c r="F1" s="22"/>
      <c r="K1" s="26"/>
    </row>
    <row r="2" spans="1:12" ht="15.75" customHeight="1" x14ac:dyDescent="0.2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24.75" customHeight="1" x14ac:dyDescent="0.2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ht="15" customHeight="1" x14ac:dyDescent="0.2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2" ht="25.5" customHeight="1" x14ac:dyDescent="0.2">
      <c r="A5" s="50" t="s">
        <v>11</v>
      </c>
      <c r="B5" s="50" t="s">
        <v>17</v>
      </c>
      <c r="C5" s="50" t="s">
        <v>7</v>
      </c>
      <c r="D5" s="52" t="s">
        <v>0</v>
      </c>
      <c r="E5" s="54" t="s">
        <v>27</v>
      </c>
      <c r="F5" s="55"/>
      <c r="G5" s="55"/>
      <c r="H5" s="55"/>
      <c r="I5" s="55"/>
      <c r="J5" s="55"/>
      <c r="K5" s="56"/>
    </row>
    <row r="6" spans="1:12" ht="24" customHeight="1" x14ac:dyDescent="0.2">
      <c r="A6" s="50"/>
      <c r="B6" s="50"/>
      <c r="C6" s="50"/>
      <c r="D6" s="52"/>
      <c r="E6" s="47" t="s">
        <v>8</v>
      </c>
      <c r="F6" s="47" t="s">
        <v>9</v>
      </c>
      <c r="G6" s="47" t="s">
        <v>10</v>
      </c>
      <c r="H6" s="53" t="s">
        <v>5</v>
      </c>
      <c r="I6" s="53" t="s">
        <v>4</v>
      </c>
      <c r="J6" s="58" t="s">
        <v>2</v>
      </c>
      <c r="K6" s="58"/>
    </row>
    <row r="7" spans="1:12" ht="38.25" customHeight="1" x14ac:dyDescent="0.2">
      <c r="A7" s="51"/>
      <c r="B7" s="50"/>
      <c r="C7" s="51"/>
      <c r="D7" s="53"/>
      <c r="E7" s="49"/>
      <c r="F7" s="48"/>
      <c r="G7" s="48"/>
      <c r="H7" s="57"/>
      <c r="I7" s="57"/>
      <c r="J7" s="6" t="s">
        <v>21</v>
      </c>
      <c r="K7" s="5" t="s">
        <v>1</v>
      </c>
    </row>
    <row r="8" spans="1:12" ht="38.25" customHeight="1" x14ac:dyDescent="0.2">
      <c r="A8" s="11" t="s">
        <v>24</v>
      </c>
      <c r="B8" s="31" t="s">
        <v>25</v>
      </c>
      <c r="C8" s="29" t="s">
        <v>20</v>
      </c>
      <c r="D8" s="30">
        <v>1</v>
      </c>
      <c r="E8" s="4">
        <v>1500</v>
      </c>
      <c r="F8" s="4">
        <v>1650</v>
      </c>
      <c r="G8" s="4">
        <v>1800</v>
      </c>
      <c r="H8" s="12">
        <f t="shared" ref="H8" si="0">STDEV(E8,F8,G8)</f>
        <v>150</v>
      </c>
      <c r="I8" s="3">
        <f t="shared" ref="I8" si="1">H8/AVERAGE(E8,F8,G8)*100</f>
        <v>9.0909090909090917</v>
      </c>
      <c r="J8" s="27">
        <f t="shared" ref="J8" si="2">E8</f>
        <v>1500</v>
      </c>
      <c r="K8" s="4">
        <f t="shared" ref="K8" si="3">D8*J8</f>
        <v>1500</v>
      </c>
    </row>
    <row r="9" spans="1:12" x14ac:dyDescent="0.2">
      <c r="A9" s="45" t="s">
        <v>6</v>
      </c>
      <c r="B9" s="46"/>
      <c r="C9" s="45"/>
      <c r="D9" s="45"/>
      <c r="E9" s="45"/>
      <c r="F9" s="45"/>
      <c r="G9" s="45"/>
      <c r="H9" s="45"/>
      <c r="I9" s="45"/>
      <c r="J9" s="45"/>
      <c r="K9" s="16">
        <f>K8</f>
        <v>1500</v>
      </c>
      <c r="L9" s="15"/>
    </row>
    <row r="10" spans="1:12" ht="52.5" customHeight="1" x14ac:dyDescent="0.2">
      <c r="A10" s="36" t="s">
        <v>23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2" x14ac:dyDescent="0.2">
      <c r="A11" s="38" t="s">
        <v>12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2" x14ac:dyDescent="0.2">
      <c r="A12" s="41" t="s">
        <v>13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2" ht="34.5" customHeight="1" x14ac:dyDescent="0.2">
      <c r="A13" s="33"/>
      <c r="B13" s="33"/>
      <c r="C13" s="19"/>
      <c r="D13" s="20"/>
      <c r="E13" s="21"/>
      <c r="F13" s="22"/>
      <c r="G13" s="22"/>
      <c r="H13" s="22"/>
      <c r="I13" s="19"/>
      <c r="J13" s="19"/>
      <c r="K13" s="19"/>
    </row>
    <row r="14" spans="1:12" x14ac:dyDescent="0.2">
      <c r="A14" s="32" t="s">
        <v>14</v>
      </c>
      <c r="B14" s="32"/>
      <c r="C14" s="19"/>
      <c r="D14" s="20"/>
      <c r="E14" s="21"/>
      <c r="F14" s="22"/>
      <c r="G14" s="22"/>
      <c r="H14" s="22"/>
      <c r="I14" s="19"/>
      <c r="J14" s="19"/>
      <c r="K14" s="19"/>
    </row>
    <row r="15" spans="1:12" ht="37.5" customHeight="1" x14ac:dyDescent="0.2">
      <c r="A15" s="33"/>
      <c r="B15" s="33"/>
      <c r="C15" s="40" t="s">
        <v>15</v>
      </c>
      <c r="D15" s="40"/>
      <c r="E15" s="40"/>
      <c r="F15" s="40"/>
      <c r="G15" s="40"/>
      <c r="H15" s="40"/>
      <c r="I15" s="40"/>
      <c r="J15" s="40"/>
      <c r="K15" s="40"/>
    </row>
    <row r="16" spans="1:12" x14ac:dyDescent="0.2">
      <c r="A16" s="22"/>
      <c r="B16" s="35" t="s">
        <v>18</v>
      </c>
      <c r="C16" s="35"/>
      <c r="D16" s="35"/>
      <c r="E16" s="35"/>
      <c r="F16" s="23"/>
      <c r="G16" s="22"/>
      <c r="H16" s="22"/>
      <c r="I16" s="19"/>
      <c r="J16" s="19"/>
      <c r="K16" s="19"/>
    </row>
    <row r="17" spans="1:11" x14ac:dyDescent="0.2">
      <c r="A17" s="39" t="s">
        <v>16</v>
      </c>
      <c r="B17" s="39"/>
      <c r="C17" s="39"/>
      <c r="D17" s="39"/>
      <c r="E17" s="39"/>
      <c r="F17" s="39"/>
      <c r="G17" s="18"/>
      <c r="H17" s="18"/>
      <c r="I17" s="19"/>
      <c r="J17" s="19"/>
      <c r="K17" s="19"/>
    </row>
    <row r="18" spans="1:11" x14ac:dyDescent="0.2">
      <c r="A18" s="39" t="s">
        <v>19</v>
      </c>
      <c r="B18" s="39"/>
      <c r="C18" s="39"/>
      <c r="D18" s="39"/>
      <c r="E18" s="39"/>
      <c r="F18" s="39"/>
      <c r="G18" s="18"/>
      <c r="H18" s="18"/>
      <c r="I18" s="19"/>
      <c r="J18" s="19"/>
      <c r="K18" s="19"/>
    </row>
    <row r="19" spans="1:11" ht="18.75" customHeight="1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x14ac:dyDescent="0.2">
      <c r="A20" s="17"/>
      <c r="B20" s="17"/>
      <c r="C20" s="17"/>
      <c r="D20" s="17"/>
      <c r="E20" s="17"/>
      <c r="F20" s="18"/>
      <c r="G20" s="18"/>
      <c r="H20" s="19"/>
      <c r="I20" s="19"/>
      <c r="J20" s="19"/>
    </row>
    <row r="21" spans="1:11" ht="15" x14ac:dyDescent="0.25">
      <c r="A21" s="7"/>
      <c r="B21" s="10"/>
      <c r="C21" s="7"/>
      <c r="D21" s="13"/>
      <c r="E21" s="8"/>
      <c r="F21" s="9"/>
      <c r="G21" s="9"/>
      <c r="H21" s="9"/>
      <c r="I21" s="7"/>
      <c r="J21" s="7"/>
      <c r="K21" s="7"/>
    </row>
    <row r="22" spans="1:11" s="28" customFormat="1" x14ac:dyDescent="0.2">
      <c r="A22" s="32"/>
      <c r="B22" s="32"/>
      <c r="C22" s="19"/>
      <c r="D22" s="20"/>
      <c r="E22" s="21"/>
      <c r="F22" s="33"/>
      <c r="G22" s="33"/>
      <c r="H22" s="22"/>
      <c r="I22" s="19"/>
      <c r="J22" s="19"/>
      <c r="K22" s="19"/>
    </row>
    <row r="23" spans="1:11" s="28" customFormat="1" x14ac:dyDescent="0.2">
      <c r="A23" s="34"/>
      <c r="B23" s="32"/>
      <c r="C23" s="19"/>
      <c r="D23" s="20"/>
      <c r="E23" s="21"/>
      <c r="F23" s="22"/>
      <c r="G23" s="22"/>
      <c r="H23" s="22"/>
      <c r="I23" s="19"/>
      <c r="J23" s="19"/>
      <c r="K23" s="19"/>
    </row>
  </sheetData>
  <mergeCells count="29">
    <mergeCell ref="A3:K3"/>
    <mergeCell ref="A4:K4"/>
    <mergeCell ref="A2:K2"/>
    <mergeCell ref="A9:J9"/>
    <mergeCell ref="F6:F7"/>
    <mergeCell ref="E6:E7"/>
    <mergeCell ref="A5:A7"/>
    <mergeCell ref="B5:B7"/>
    <mergeCell ref="C5:C7"/>
    <mergeCell ref="D5:D7"/>
    <mergeCell ref="E5:K5"/>
    <mergeCell ref="H6:H7"/>
    <mergeCell ref="J6:K6"/>
    <mergeCell ref="G6:G7"/>
    <mergeCell ref="I6:I7"/>
    <mergeCell ref="A22:B22"/>
    <mergeCell ref="F22:G22"/>
    <mergeCell ref="A23:B23"/>
    <mergeCell ref="B16:E16"/>
    <mergeCell ref="A10:K10"/>
    <mergeCell ref="A19:K19"/>
    <mergeCell ref="A11:K11"/>
    <mergeCell ref="A17:F17"/>
    <mergeCell ref="A18:F18"/>
    <mergeCell ref="A13:B13"/>
    <mergeCell ref="A14:B14"/>
    <mergeCell ref="A15:B15"/>
    <mergeCell ref="C15:K15"/>
    <mergeCell ref="A12:K12"/>
  </mergeCells>
  <phoneticPr fontId="21" type="noConversion"/>
  <pageMargins left="0.78740157480314965" right="0" top="0.9055118110236221" bottom="0.35433070866141736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Админ</cp:lastModifiedBy>
  <cp:lastPrinted>2026-05-25T10:39:26Z</cp:lastPrinted>
  <dcterms:created xsi:type="dcterms:W3CDTF">2015-09-20T10:30:07Z</dcterms:created>
  <dcterms:modified xsi:type="dcterms:W3CDTF">2026-05-25T11:23:47Z</dcterms:modified>
</cp:coreProperties>
</file>