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02\ЕАТ 2026\Охрана 2\"/>
    </mc:Choice>
  </mc:AlternateContent>
  <xr:revisionPtr revIDLastSave="0" documentId="13_ncr:1_{BF009B57-DB45-4B10-9796-6806C8681734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 s="1"/>
  <c r="K9" i="1" s="1"/>
  <c r="M6" i="1"/>
  <c r="N6" i="1" s="1"/>
  <c r="L6" i="1"/>
  <c r="I6" i="1"/>
  <c r="J6" i="1" s="1"/>
  <c r="K6" i="1" s="1"/>
</calcChain>
</file>

<file path=xl/sharedStrings.xml><?xml version="1.0" encoding="utf-8"?>
<sst xmlns="http://schemas.openxmlformats.org/spreadsheetml/2006/main" count="26" uniqueCount="26">
  <si>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</si>
  <si>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</si>
  <si>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</si>
  <si>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</si>
  <si>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</si>
  <si>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</si>
  <si>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</si>
  <si>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</si>
  <si>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</si>
  <si>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</si>
  <si>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</si>
  <si>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</si>
  <si>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</si>
  <si>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</si>
  <si>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</si>
  <si>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</si>
  <si>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</si>
  <si>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</si>
  <si>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</si>
  <si>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</si>
  <si>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80.10.12.200</t>
  </si>
  <si>
    <t xml:space="preserve">Услуги частной охраны (Выставление поста охраны) </t>
  </si>
  <si>
    <t>мес</t>
  </si>
  <si>
    <t>КП1  № б/н от 19.02.2026</t>
  </si>
  <si>
    <t>КП 2  №б/н от 19.02.2026</t>
  </si>
  <si>
    <t>КП 3 №б/н от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</si>
</sst>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9"/>
  <sheetViews>
    <sheetView tabSelected="1" workbookViewId="0">
      <selection activeCell="I5" sqref="I5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25">
      <c r="A3" s="1"/>
      <c r="B3" s="2"/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x14ac:dyDescent="0.25">
      <c r="A4" s="37" t="s">
        <v>3</v>
      </c>
      <c r="B4" s="3"/>
      <c r="C4" s="39" t="s">
        <v>4</v>
      </c>
      <c r="D4" s="41" t="s">
        <v>5</v>
      </c>
      <c r="E4" s="41" t="s">
        <v>6</v>
      </c>
      <c r="F4" s="43" t="s">
        <v>7</v>
      </c>
      <c r="G4" s="43"/>
      <c r="H4" s="43"/>
      <c r="I4" s="44" t="s">
        <v>8</v>
      </c>
      <c r="J4" s="44"/>
      <c r="K4" s="44"/>
      <c r="L4" s="43" t="s">
        <v>9</v>
      </c>
      <c r="M4" s="43"/>
      <c r="N4" s="43"/>
      <c r="O4" s="43"/>
    </row>
    <row r="5" spans="1:15" ht="191.25" x14ac:dyDescent="0.25">
      <c r="A5" s="38"/>
      <c r="B5" s="4" t="s">
        <v>10</v>
      </c>
      <c r="C5" s="40"/>
      <c r="D5" s="42"/>
      <c r="E5" s="42"/>
      <c r="F5" s="5" t="s">
        <v>23</v>
      </c>
      <c r="G5" s="5" t="s">
        <v>24</v>
      </c>
      <c r="H5" s="6" t="s">
        <v>25</v>
      </c>
      <c r="I5" s="7" t="s">
        <v>11</v>
      </c>
      <c r="J5" s="7" t="s">
        <v>12</v>
      </c>
      <c r="K5" s="3" t="s">
        <v>18</v>
      </c>
      <c r="L5" s="8" t="s">
        <v>19</v>
      </c>
      <c r="M5" s="6" t="s">
        <v>13</v>
      </c>
      <c r="N5" s="6" t="s">
        <v>14</v>
      </c>
      <c r="O5" s="6" t="s">
        <v>15</v>
      </c>
    </row>
    <row r="6" spans="1:15" ht="25.5" x14ac:dyDescent="0.25">
      <c r="A6" s="9">
        <v>1</v>
      </c>
      <c r="B6" s="10" t="s">
        <v>20</v>
      </c>
      <c r="C6" s="11" t="s">
        <v>21</v>
      </c>
      <c r="D6" s="12" t="s">
        <v>22</v>
      </c>
      <c r="E6" s="13">
        <v>3</v>
      </c>
      <c r="F6" s="14">
        <v>145000</v>
      </c>
      <c r="G6" s="14">
        <v>190000</v>
      </c>
      <c r="H6" s="14">
        <v>185000</v>
      </c>
      <c r="I6" s="15">
        <f t="shared" ref="I6" si="0">AVERAGE(F6:H6)</f>
        <v>173333.33333333334</v>
      </c>
      <c r="J6" s="15">
        <f t="shared" ref="J6" si="1">SQRT(((SUM((POWER(H6-I6,2)),(POWER(G6-I6,2)),(POWER(F6-I6,2)),)/(COLUMNS(F6:H6)-1))))</f>
        <v>24664.414311581237</v>
      </c>
      <c r="K6" s="15">
        <f t="shared" ref="K6" si="2">J6/I6*100</f>
        <v>14.229469795143022</v>
      </c>
      <c r="L6" s="16">
        <f t="shared" ref="L6" si="3">((E6/3)*(SUM(F6:H6)))</f>
        <v>520000</v>
      </c>
      <c r="M6" s="17">
        <f t="shared" ref="M6" si="4">(F6+G6+H6)/3</f>
        <v>173333.33333333334</v>
      </c>
      <c r="N6" s="18">
        <f t="shared" ref="N6" si="5">FLOOR(M6,0.01)</f>
        <v>173333.33000000002</v>
      </c>
      <c r="O6" s="18">
        <f>F6*E6</f>
        <v>435000</v>
      </c>
    </row>
    <row r="7" spans="1:15" x14ac:dyDescent="0.25">
      <c r="A7" s="26" t="s">
        <v>16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19">
        <f>SUM(O6:O6)</f>
        <v>435000</v>
      </c>
    </row>
    <row r="8" spans="1:15" x14ac:dyDescent="0.25">
      <c r="A8" s="20"/>
      <c r="B8" s="20"/>
      <c r="C8" s="21"/>
      <c r="D8" s="21"/>
      <c r="E8" s="21"/>
      <c r="F8" s="21"/>
      <c r="G8" s="21"/>
      <c r="H8" s="21"/>
      <c r="I8" s="21"/>
      <c r="J8" s="21"/>
      <c r="K8" s="22"/>
      <c r="L8" s="21"/>
      <c r="M8" s="21"/>
      <c r="N8" s="21"/>
      <c r="O8" s="22"/>
    </row>
    <row r="9" spans="1:15" x14ac:dyDescent="0.25">
      <c r="A9" s="23"/>
      <c r="B9" s="23"/>
      <c r="C9" s="29" t="s">
        <v>17</v>
      </c>
      <c r="D9" s="29"/>
      <c r="E9" s="29"/>
      <c r="F9" s="29"/>
      <c r="G9" s="29"/>
      <c r="H9" s="29"/>
      <c r="I9" s="29"/>
      <c r="J9" s="29"/>
      <c r="K9" s="24">
        <f>O7</f>
        <v>435000</v>
      </c>
      <c r="L9" s="25"/>
      <c r="M9" s="25"/>
      <c r="N9" s="25"/>
      <c r="O9" s="25"/>
    </row>
  </sheetData>
  <mergeCells count="12">
    <mergeCell ref="A7:N7"/>
    <mergeCell ref="C9:J9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2026-03-26T04:58:56Z</dcterms:modified>
</cp:coreProperties>
</file>