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00" yWindow="2655" windowWidth="20955" windowHeight="9600"/>
  </bookViews>
  <sheets>
    <sheet name="Лист1" sheetId="1" r:id="rId1"/>
  </sheets>
  <definedNames>
    <definedName name="_xlnm.Print_Area" localSheetId="0">Лист1!$A$1:$AD$21</definedName>
  </definedNames>
  <calcPr calcId="145621" fullPrecision="0"/>
</workbook>
</file>

<file path=xl/calcChain.xml><?xml version="1.0" encoding="utf-8"?>
<calcChain xmlns="http://schemas.openxmlformats.org/spreadsheetml/2006/main">
  <c r="AC9" i="1" l="1"/>
  <c r="AD9" i="1" s="1"/>
  <c r="AD10" i="1" s="1"/>
  <c r="AA9" i="1"/>
  <c r="AB9" i="1" s="1"/>
</calcChain>
</file>

<file path=xl/sharedStrings.xml><?xml version="1.0" encoding="utf-8"?>
<sst xmlns="http://schemas.openxmlformats.org/spreadsheetml/2006/main" count="63" uniqueCount="44">
  <si>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</si>
  <si>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</si>
  <si>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</si>
  <si>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</si>
  <si>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</si>
  <si>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</si>
  <si>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</si>
  <si>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</si>
  <si>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</si>
  <si>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</si>
  <si>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</si>
  <si>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</si>
  <si>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</si>
  <si>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</si>
  <si>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</si>
  <si>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</si>
  <si>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</si>
  <si>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</si>
  <si>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</si>
  <si>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</si>
  <si>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</si>
  <si>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</si>
  <si>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</si>
  <si>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</si>
  <si>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</si>
  <si>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</si>
  <si>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</si>
  <si>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</si>
  <si>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</si>
  <si>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</si>
  <si>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</si>
  <si>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(должность)</t>
  </si>
  <si>
    <t>(подпись/расшифровка подписи)</t>
  </si>
  <si>
    <t>Источник 1</t>
  </si>
  <si>
    <t>Источник 2</t>
  </si>
  <si>
    <t>Источник 3</t>
  </si>
  <si>
    <t>Расчет составил:</t>
  </si>
  <si>
    <t>шт.</t>
  </si>
  <si>
    <t>На основании проведенного анализа рынка и расчетов, НМЦК составляет:</t>
  </si>
  <si>
    <t>Начальник отдела АОФИТ</t>
  </si>
  <si>
    <t>/Сущевич А.А.</t>
  </si>
  <si>
    <t>Поставка картриджей и расходных материалов</t>
  </si>
  <si>
    <t>26.20.40.120</t>
  </si>
  <si>
    <t>тонер-заправка W1103A (с чипом)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</si>
</sst>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n">
        <color theme="1"/>
      </bottom>
      <diagonal/>
    </border>
    <border>
      <left/>
      <right/>
      <top style="medium">
        <color indexed="22"/>
      </top>
      <bottom style="thin">
        <color theme="1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top" wrapText="1"/>
    </xf>
    <xf numFmtId="2" fontId="7" fillId="0" borderId="2" xfId="0" applyNumberFormat="1" applyFont="1" applyBorder="1" applyAlignment="1">
      <alignment vertical="top"/>
    </xf>
    <xf numFmtId="2" fontId="8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0" fontId="7" fillId="2" borderId="2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" fontId="7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42183</xdr:colOff>
      <xdr:row>7</xdr:row>
      <xdr:rowOff>85724</xdr:rowOff>
    </xdr:from>
    <xdr:to>
      <xdr:col>30</xdr:col>
      <xdr:colOff>13609</xdr:colOff>
      <xdr:row>7</xdr:row>
      <xdr:rowOff>598715</xdr:rowOff>
    </xdr:to>
    <xdr:pic>
      <xdr:nvPicPr>
        <xdr:cNvPr id="5" name="Изображение 2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2941754" y="4222295"/>
          <a:ext cx="1495426" cy="5129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7</xdr:row>
      <xdr:rowOff>76198</xdr:rowOff>
    </xdr:from>
    <xdr:to>
      <xdr:col>26</xdr:col>
      <xdr:colOff>1292678</xdr:colOff>
      <xdr:row>7</xdr:row>
      <xdr:rowOff>612321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17689</xdr:colOff>
      <xdr:row>7</xdr:row>
      <xdr:rowOff>125185</xdr:rowOff>
    </xdr:from>
    <xdr:to>
      <xdr:col>27</xdr:col>
      <xdr:colOff>1034143</xdr:colOff>
      <xdr:row>7</xdr:row>
      <xdr:rowOff>557895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tabSelected="1" zoomScaleNormal="100" workbookViewId="0">
      <selection activeCell="A10" sqref="A10:AC10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4" customWidth="1"/>
    <col min="4" max="4" width="15" customWidth="1"/>
    <col min="5" max="5" width="15.140625" customWidth="1"/>
    <col min="6" max="6" width="8.85546875" customWidth="1"/>
    <col min="7" max="7" width="16.5703125" style="1" customWidth="1"/>
    <col min="8" max="9" width="22" style="1" bestFit="1" customWidth="1"/>
    <col min="10" max="26" width="22" style="1" hidden="1" bestFit="1" customWidth="1"/>
    <col min="27" max="27" width="20.5703125" style="1" bestFit="1" customWidth="1"/>
    <col min="28" max="28" width="16.28515625" style="1" customWidth="1"/>
    <col min="29" max="29" width="14.140625" style="1" customWidth="1"/>
    <col min="30" max="30" width="22.85546875" customWidth="1"/>
    <col min="31" max="31" width="18.42578125" bestFit="1" customWidth="1"/>
    <col min="32" max="32" width="9.140625" bestFit="1" customWidth="1"/>
    <col min="33" max="33" width="14.5703125" customWidth="1"/>
    <col min="34" max="1025" width="9.140625" bestFit="1" customWidth="1"/>
  </cols>
  <sheetData>
    <row r="1" spans="1:33" ht="15" customHeight="1" x14ac:dyDescent="0.2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3" ht="41.1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3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3" x14ac:dyDescent="0.2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3"/>
    </row>
    <row r="5" spans="1:33" ht="27" customHeight="1" x14ac:dyDescent="0.25">
      <c r="A5" s="37" t="s">
        <v>1</v>
      </c>
      <c r="B5" s="37"/>
      <c r="C5" s="38" t="s">
        <v>41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3" ht="45" customHeight="1" x14ac:dyDescent="0.25">
      <c r="A6" s="37" t="s">
        <v>2</v>
      </c>
      <c r="B6" s="37"/>
      <c r="C6" s="39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3" ht="33" customHeight="1" x14ac:dyDescent="0.25">
      <c r="A7" s="37" t="s">
        <v>4</v>
      </c>
      <c r="B7" s="37" t="s">
        <v>5</v>
      </c>
      <c r="C7" s="37"/>
      <c r="D7" s="35" t="s">
        <v>6</v>
      </c>
      <c r="E7" s="37" t="s">
        <v>7</v>
      </c>
      <c r="F7" s="35" t="s">
        <v>8</v>
      </c>
      <c r="G7" s="9" t="s">
        <v>33</v>
      </c>
      <c r="H7" s="9" t="s">
        <v>34</v>
      </c>
      <c r="I7" s="9" t="s">
        <v>35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9" t="s">
        <v>23</v>
      </c>
      <c r="Y7" s="9" t="s">
        <v>24</v>
      </c>
      <c r="Z7" s="9" t="s">
        <v>25</v>
      </c>
      <c r="AA7" s="10" t="s">
        <v>26</v>
      </c>
      <c r="AB7" s="10" t="s">
        <v>27</v>
      </c>
      <c r="AC7" s="35" t="s">
        <v>28</v>
      </c>
      <c r="AD7" s="11" t="s">
        <v>29</v>
      </c>
    </row>
    <row r="8" spans="1:33" ht="51" customHeight="1" x14ac:dyDescent="0.25">
      <c r="A8" s="37"/>
      <c r="B8" s="37"/>
      <c r="C8" s="37"/>
      <c r="D8" s="35"/>
      <c r="E8" s="37"/>
      <c r="F8" s="35"/>
      <c r="G8" s="9" t="s">
        <v>30</v>
      </c>
      <c r="H8" s="9" t="s">
        <v>30</v>
      </c>
      <c r="I8" s="9" t="s">
        <v>30</v>
      </c>
      <c r="J8" s="9" t="s">
        <v>30</v>
      </c>
      <c r="K8" s="9" t="s">
        <v>30</v>
      </c>
      <c r="L8" s="9" t="s">
        <v>30</v>
      </c>
      <c r="M8" s="9" t="s">
        <v>30</v>
      </c>
      <c r="N8" s="9" t="s">
        <v>30</v>
      </c>
      <c r="O8" s="9" t="s">
        <v>30</v>
      </c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9" t="s">
        <v>30</v>
      </c>
      <c r="V8" s="9" t="s">
        <v>30</v>
      </c>
      <c r="W8" s="9" t="s">
        <v>30</v>
      </c>
      <c r="X8" s="9" t="s">
        <v>30</v>
      </c>
      <c r="Y8" s="9" t="s">
        <v>30</v>
      </c>
      <c r="Z8" s="9" t="s">
        <v>30</v>
      </c>
      <c r="AA8" s="12"/>
      <c r="AB8" s="12"/>
      <c r="AC8" s="35"/>
      <c r="AD8" s="13"/>
    </row>
    <row r="9" spans="1:33" ht="51" customHeight="1" x14ac:dyDescent="0.25">
      <c r="A9" s="24">
        <v>1</v>
      </c>
      <c r="B9" s="33" t="s">
        <v>43</v>
      </c>
      <c r="C9" s="34"/>
      <c r="D9" s="25" t="s">
        <v>42</v>
      </c>
      <c r="E9" s="26" t="s">
        <v>37</v>
      </c>
      <c r="F9" s="27">
        <v>16</v>
      </c>
      <c r="G9" s="28">
        <v>379</v>
      </c>
      <c r="H9" s="28">
        <v>308</v>
      </c>
      <c r="I9" s="28">
        <v>403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>
        <f t="shared" ref="AA9" si="0">_xlfn.STDEV.S(G9:I9)</f>
        <v>49.4</v>
      </c>
      <c r="AB9" s="30">
        <f t="shared" ref="AB9" si="1">AA9/AVERAGE(G9:I9)</f>
        <v>0.13600000000000001</v>
      </c>
      <c r="AC9" s="29">
        <f t="shared" ref="AC9" si="2">(G9+H9+I9)/3</f>
        <v>363.33</v>
      </c>
      <c r="AD9" s="29">
        <f t="shared" ref="AD9" si="3">AC9*F9</f>
        <v>5813.28</v>
      </c>
      <c r="AF9" s="31"/>
      <c r="AG9" s="1"/>
    </row>
    <row r="10" spans="1:33" ht="25.5" customHeight="1" x14ac:dyDescent="0.25">
      <c r="A10" s="56" t="s">
        <v>38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8"/>
      <c r="AD10" s="32">
        <f>SUM(AD9:AD9)</f>
        <v>5813.28</v>
      </c>
      <c r="AG10" s="23"/>
    </row>
    <row r="11" spans="1:33" ht="15" customHeight="1" x14ac:dyDescent="0.25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3"/>
    </row>
    <row r="12" spans="1:33" ht="15" customHeight="1" x14ac:dyDescent="0.25">
      <c r="A12" s="54">
        <v>46196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</row>
    <row r="13" spans="1:33" ht="15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3" ht="37.5" customHeight="1" x14ac:dyDescent="0.25">
      <c r="A14" s="15"/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3" ht="15.95" customHeight="1" thickBot="1" x14ac:dyDescent="0.3">
      <c r="A15" s="43" t="s">
        <v>36</v>
      </c>
      <c r="B15" s="44"/>
      <c r="C15" s="44"/>
      <c r="D15" s="44"/>
      <c r="E15" s="18"/>
      <c r="F15" s="1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7"/>
    </row>
    <row r="16" spans="1:33" ht="21.95" customHeight="1" x14ac:dyDescent="0.25">
      <c r="A16" s="45" t="s">
        <v>39</v>
      </c>
      <c r="B16" s="46"/>
      <c r="C16" s="46"/>
      <c r="D16" s="46"/>
      <c r="E16" s="19"/>
      <c r="F16" s="17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1:30" ht="14.1" customHeight="1" thickBot="1" x14ac:dyDescent="0.3">
      <c r="A17" s="47" t="s">
        <v>31</v>
      </c>
      <c r="B17" s="48"/>
      <c r="C17" s="48"/>
      <c r="D17" s="48"/>
      <c r="E17" s="20"/>
      <c r="F17" s="17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1:30" ht="33.75" customHeight="1" x14ac:dyDescent="0.25">
      <c r="A18" s="49" t="s">
        <v>40</v>
      </c>
      <c r="B18" s="50"/>
      <c r="C18" s="50"/>
      <c r="D18" s="50"/>
      <c r="E18" s="21"/>
      <c r="F18" s="17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pans="1:30" ht="12" customHeight="1" x14ac:dyDescent="0.25">
      <c r="A19" s="40" t="s">
        <v>32</v>
      </c>
      <c r="B19" s="41"/>
      <c r="C19" s="41"/>
      <c r="D19" s="41"/>
      <c r="E19" s="21"/>
      <c r="F19" s="2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7"/>
    </row>
    <row r="20" spans="1:30" ht="1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30" ht="15.75" x14ac:dyDescent="0.25">
      <c r="A21" s="8"/>
    </row>
  </sheetData>
  <mergeCells count="21">
    <mergeCell ref="A11:AD11"/>
    <mergeCell ref="A12:AD12"/>
    <mergeCell ref="A10:AC10"/>
    <mergeCell ref="A19:D19"/>
    <mergeCell ref="A13:AD13"/>
    <mergeCell ref="A15:D15"/>
    <mergeCell ref="A16:D16"/>
    <mergeCell ref="A17:D17"/>
    <mergeCell ref="A18:D18"/>
    <mergeCell ref="AC7:AC8"/>
    <mergeCell ref="A2:AD2"/>
    <mergeCell ref="A5:B5"/>
    <mergeCell ref="C5:AD5"/>
    <mergeCell ref="A6:B6"/>
    <mergeCell ref="C6:AD6"/>
    <mergeCell ref="A7:A8"/>
    <mergeCell ref="B7:C8"/>
    <mergeCell ref="D7:D8"/>
    <mergeCell ref="E7:E8"/>
    <mergeCell ref="F7:F8"/>
    <mergeCell ref="B9:C9"/>
  </mergeCells>
  <pageMargins left="0.24027777777777803" right="0.24027777777777803" top="5.000000000000001E-2" bottom="0.20972222222222203" header="0.51180555555555496" footer="0.51180555555555496"/>
  <pageSetup paperSize="9" scale="66" fitToHeight="0" orientation="landscape" useFirstPageNumber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Сущевич Александр Александрович</cp:lastModifiedBy>
  <cp:revision>1</cp:revision>
  <cp:lastPrinted>2023-05-29T10:50:13Z</cp:lastPrinted>
  <dcterms:created xsi:type="dcterms:W3CDTF">2022-04-26T06:30:09Z</dcterms:created>
  <dcterms:modified xsi:type="dcterms:W3CDTF">2026-06-23T14:22:06Z</dcterms:modified>
</cp:coreProperties>
</file>