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2345"/>
  </bookViews>
  <sheets>
    <sheet name="11.06_Обучение" sheetId="1" r:id="rId1"/>
  </sheets>
  <externalReferences>
    <externalReference r:id="rId2"/>
    <externalReference r:id="rId3"/>
  </externalReferences>
  <definedNames>
    <definedName name="аа" localSheetId="0">#REF!</definedName>
    <definedName name="аа">#REF!</definedName>
    <definedName name="название" localSheetId="0">[1]Список!$A$2:$A$3</definedName>
    <definedName name="название">[2]Список!$A$2:$A$3</definedName>
    <definedName name="Страхование" localSheetId="0">#REF!</definedName>
    <definedName name="Страхование">#REF!</definedName>
  </definedNam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  <c r="D10" i="1"/>
  <c r="H9" i="1"/>
  <c r="G9" i="1"/>
  <c r="J9" i="1" s="1"/>
  <c r="I9" i="1" l="1"/>
</calcChain>
</file>

<file path=xl/sharedStrings.xml><?xml version="1.0" encoding="utf-8"?>
<sst xmlns="http://schemas.openxmlformats.org/spreadsheetml/2006/main" count="27" uniqueCount="26">
  <si>
    <t>ОБОСНОВАНИЕ:</t>
  </si>
  <si>
    <t>цены контракта, заключаемого с единственным поставщиком (ЦК)</t>
  </si>
  <si>
    <t>НОРМАТИВНЫЕ ЗАТРАТЫ:</t>
  </si>
  <si>
    <t>п.99 приложения к приказу Росстата от 26.04.2017 №299</t>
  </si>
  <si>
    <t>ПРЕДМЕТ КОНТРАКТА:</t>
  </si>
  <si>
    <t>оказание  образовательных услуг по повышению квалификации сотрудников</t>
  </si>
  <si>
    <t>ИСПОЛЬЗУЕМЫЙ МЕТОД ОПРЕДЕЛЕНИЯ ЦЕНЫ:</t>
  </si>
  <si>
    <t>метод сопоставимых рыночных цен (анализ рынка) (п.2 ст.22 Федерального закона № 44-ФЗ)</t>
  </si>
  <si>
    <t>РАСЧЕТ:</t>
  </si>
  <si>
    <t>Наименование ТРУ</t>
  </si>
  <si>
    <t>Кол-во, чел.</t>
  </si>
  <si>
    <t>Продолжительность проограммы, час.</t>
  </si>
  <si>
    <t>Предлагаемая  цена обучения 1-го чел., руб.</t>
  </si>
  <si>
    <t>Среднерыночная цена за 1 ед. ТРУ, руб.</t>
  </si>
  <si>
    <t>Среднее квадратичное отклонение</t>
  </si>
  <si>
    <t>Коэффициент вариации</t>
  </si>
  <si>
    <t>Среднерыночная стоимость, руб.</t>
  </si>
  <si>
    <t>2025 г.</t>
  </si>
  <si>
    <t>Член КПУФ</t>
  </si>
  <si>
    <t>НМЦК с учетом выделенных лимитов бюджетных обязательств, рублей</t>
  </si>
  <si>
    <t>Дата подготовки расчета</t>
  </si>
  <si>
    <t>11.06.2026</t>
  </si>
  <si>
    <t>*Значения в графе 9 не должны превышать 33%. В противном случае совокупность значений, используемых в расчете, считается неоднородной и целесообразно провести дополнительные исследования в целях увеличения количества ценовой информации, используемой в расчетах.</t>
  </si>
  <si>
    <t>Коммерческое предложение №1</t>
  </si>
  <si>
    <t>Коммерческое предложение №2</t>
  </si>
  <si>
    <t>Скриншот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</si>
</sst>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0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56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5" fillId="0" borderId="0" xfId="0" applyFont="1" applyAlignment="1"/>
    <xf numFmtId="0" fontId="5" fillId="0" borderId="0" xfId="0" applyFont="1"/>
    <xf numFmtId="0" fontId="2" fillId="0" borderId="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2" fillId="0" borderId="0" xfId="0" applyFont="1"/>
    <xf numFmtId="0" fontId="13" fillId="0" borderId="5" xfId="0" applyFont="1" applyBorder="1" applyAlignment="1">
      <alignment horizontal="left" vertical="center" wrapText="1"/>
    </xf>
    <xf numFmtId="2" fontId="13" fillId="0" borderId="5" xfId="0" applyNumberFormat="1" applyFont="1" applyBorder="1" applyAlignment="1">
      <alignment horizontal="center" vertical="center" wrapText="1"/>
    </xf>
    <xf numFmtId="2" fontId="14" fillId="0" borderId="5" xfId="0" applyNumberFormat="1" applyFont="1" applyFill="1" applyBorder="1" applyAlignment="1">
      <alignment horizontal="center" vertical="center" wrapText="1"/>
    </xf>
    <xf numFmtId="2" fontId="2" fillId="0" borderId="5" xfId="0" applyNumberFormat="1" applyFont="1" applyFill="1" applyBorder="1" applyAlignment="1">
      <alignment horizontal="center" vertical="center" wrapText="1"/>
    </xf>
    <xf numFmtId="2" fontId="14" fillId="0" borderId="14" xfId="0" applyNumberFormat="1" applyFont="1" applyFill="1" applyBorder="1" applyAlignment="1">
      <alignment horizontal="center" vertical="center" wrapText="1"/>
    </xf>
    <xf numFmtId="2" fontId="14" fillId="0" borderId="15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2" fillId="0" borderId="5" xfId="0" applyFont="1" applyBorder="1" applyAlignment="1">
      <alignment wrapText="1"/>
    </xf>
    <xf numFmtId="0" fontId="1" fillId="0" borderId="0" xfId="0" applyFont="1"/>
    <xf numFmtId="0" fontId="0" fillId="0" borderId="14" xfId="0" applyBorder="1"/>
    <xf numFmtId="0" fontId="0" fillId="0" borderId="0" xfId="0" applyBorder="1"/>
    <xf numFmtId="0" fontId="0" fillId="0" borderId="0" xfId="0" applyAlignment="1"/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/>
    <xf numFmtId="0" fontId="6" fillId="0" borderId="5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/>
    <xf numFmtId="0" fontId="2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/>
    <xf numFmtId="0" fontId="2" fillId="0" borderId="8" xfId="0" applyFont="1" applyBorder="1" applyAlignment="1">
      <alignment horizontal="left" vertical="center" wrapText="1"/>
    </xf>
    <xf numFmtId="0" fontId="4" fillId="0" borderId="9" xfId="0" applyFont="1" applyBorder="1" applyAlignment="1"/>
    <xf numFmtId="0" fontId="9" fillId="0" borderId="5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wrapText="1"/>
    </xf>
    <xf numFmtId="0" fontId="18" fillId="0" borderId="0" xfId="0" applyFont="1" applyAlignment="1">
      <alignment horizontal="justify" vertical="center" wrapText="1"/>
    </xf>
    <xf numFmtId="0" fontId="0" fillId="0" borderId="0" xfId="0" applyAlignment="1"/>
    <xf numFmtId="0" fontId="18" fillId="0" borderId="0" xfId="0" applyFont="1" applyAlignment="1">
      <alignment horizontal="right"/>
    </xf>
    <xf numFmtId="0" fontId="9" fillId="0" borderId="13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2" fontId="16" fillId="0" borderId="13" xfId="0" applyNumberFormat="1" applyFont="1" applyBorder="1" applyAlignment="1">
      <alignment horizontal="right"/>
    </xf>
    <xf numFmtId="2" fontId="16" fillId="0" borderId="14" xfId="0" applyNumberFormat="1" applyFont="1" applyBorder="1" applyAlignment="1">
      <alignment horizontal="right"/>
    </xf>
    <xf numFmtId="2" fontId="16" fillId="0" borderId="15" xfId="0" applyNumberFormat="1" applyFont="1" applyBorder="1" applyAlignment="1">
      <alignment horizontal="right"/>
    </xf>
    <xf numFmtId="49" fontId="16" fillId="0" borderId="13" xfId="0" applyNumberFormat="1" applyFont="1" applyBorder="1" applyAlignment="1">
      <alignment horizontal="right"/>
    </xf>
    <xf numFmtId="49" fontId="16" fillId="0" borderId="14" xfId="0" applyNumberFormat="1" applyFont="1" applyBorder="1" applyAlignment="1">
      <alignment horizontal="right"/>
    </xf>
    <xf numFmtId="49" fontId="16" fillId="0" borderId="15" xfId="0" applyNumberFormat="1" applyFont="1" applyBorder="1" applyAlignment="1">
      <alignment horizontal="right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54;&#1048;%20&#1044;&#1054;&#1050;&#1059;&#1052;&#1045;&#1053;&#1058;&#1067;/&#1047;&#1040;&#1050;&#1059;&#1055;&#1050;&#1048;/&#1055;&#1051;&#1040;&#1053;&#1048;&#1056;&#1054;&#1042;&#1040;&#1053;&#1048;&#1045;%20&#1047;&#1040;&#1050;&#1059;&#1055;&#1054;&#1050;/2022/2022_&#1056;&#1040;&#1057;&#1063;&#1045;&#1058;&#1067;%20&#1053;&#1052;&#1062;&#1050;_&#1062;&#105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54;&#1048;%20&#1044;&#1054;&#1050;&#1059;&#1052;&#1045;&#1053;&#1058;&#1067;/3_&#1047;&#1040;&#1050;&#1059;&#1055;&#1050;&#1048;/&#1055;&#1051;&#1040;&#1053;&#1048;&#1056;&#1054;&#1042;&#1040;&#1053;&#1048;&#1045;%20&#1047;&#1040;&#1050;&#1059;&#1055;&#1054;&#1050;/2026/2026_&#1056;&#1040;&#1057;&#1063;&#1045;&#1058;&#1067;%20&#1053;&#1052;&#1062;&#1050;_&#1062;&#105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ПЦ"/>
      <sheetName val="29.09_ДГУ"/>
      <sheetName val="29.09_Пож-охр"/>
      <sheetName val="29.09_Кондиц"/>
      <sheetName val="27.01_ОСАГО"/>
      <sheetName val="27.01_Поверка"/>
      <sheetName val="20.12_Освид лифт"/>
      <sheetName val="20.12_Эл_исп_лифт"/>
      <sheetName val="20.12_Страхование лифт"/>
      <sheetName val="20.12_Опрессовка"/>
      <sheetName val="21.07_ПК"/>
      <sheetName val="08.08_ПК"/>
      <sheetName val="20.12_Дератизация"/>
      <sheetName val="20.12_Медосм_период"/>
      <sheetName val="20.12_Техосмотр"/>
      <sheetName val="10.01_ТО авто"/>
      <sheetName val="20.12_Электромат"/>
      <sheetName val="Канцтовары_2ЭА"/>
      <sheetName val="05.05._Канцелярия"/>
      <sheetName val="03.08_Штемпельная"/>
      <sheetName val="20.04_Бумага"/>
      <sheetName val="29.04_Бумага (ИКТ)МЗ"/>
      <sheetName val="20.05_Бумага (РПН)МЗ"/>
      <sheetName val="29.04_Бумага"/>
      <sheetName val="17.01_Тран_усл(ВОРС)МЗ"/>
      <sheetName val="17.01_Тран_усл(ВНДН)МЗ"/>
      <sheetName val="17.01_Тран_усл(СВОД)"/>
      <sheetName val="22.04_Тран_усл(КОУЖ)МЗ"/>
      <sheetName val="04.02_Тран_усл(ВОРС)"/>
      <sheetName val="04.02_Тран_усл(ВНДН)"/>
      <sheetName val="04.02_Тран_усл(ЛПХ)"/>
      <sheetName val="04.02_Тран_усл(СВОД)"/>
      <sheetName val="29.04_Тран_усл(ИКТ)"/>
      <sheetName val="29.04_Тран_усл(РПН)"/>
      <sheetName val="29.04_Тран_усл(СВОД) "/>
      <sheetName val="30.06_Тран_усл(СЗН)"/>
      <sheetName val="28.10_Тран_усл(ВОРС)"/>
      <sheetName val="18.01_Маркир_кон_ЛПХ"/>
      <sheetName val="31.01_Марки (ВНДН)"/>
      <sheetName val="Хозматериалы_Свод"/>
      <sheetName val="Хозматериалы_1ЭА"/>
      <sheetName val="Хозматериалы_2ЭА"/>
      <sheetName val="Хозматериалы_3ЭА"/>
      <sheetName val="08.07_Обложки"/>
      <sheetName val="20.09_Элекроматериалы"/>
      <sheetName val="23.06_Предрейсовый"/>
      <sheetName val="18.02_Измерения_РСП"/>
      <sheetName val="05.05_Аренда (Калачинск)"/>
      <sheetName val="13.05_Аренда (Тара)"/>
      <sheetName val="28.10_Аренда (Калачинск)"/>
      <sheetName val="01.07_Тиражирование (ИКТ)"/>
      <sheetName val="08.07_Турникет"/>
      <sheetName val="ПРИМЕР 1 (2)"/>
      <sheetName val="ПРИМЕР 1"/>
      <sheetName val="ПРИМЕР 3"/>
      <sheetName val="ПРИМЕР 4 (ЦК)"/>
      <sheetName val="Списо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>
        <row r="2">
          <cell r="A2" t="str">
            <v>начальной (максимальной) цены контракта (НМЦК)</v>
          </cell>
        </row>
        <row r="3">
          <cell r="A3" t="str">
            <v>цены контракта, заключаемого с единственным поставщиком (ЦК)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ПЦ"/>
      <sheetName val="ТКО"/>
      <sheetName val="22.10_ТКО"/>
      <sheetName val="22.12_ТКО"/>
      <sheetName val="ОСАГО"/>
      <sheetName val="Бензин"/>
      <sheetName val="Техосмотр"/>
      <sheetName val="ТО автотранспорта"/>
      <sheetName val="16.12_ТО автотранспорта"/>
      <sheetName val="17.04_ТО авто"/>
      <sheetName val="Мойка"/>
      <sheetName val="Медосмотры"/>
      <sheetName val="16.12_Медосмотры"/>
      <sheetName val="Шиномонтаж"/>
      <sheetName val="ГСМ"/>
      <sheetName val="Автохимия"/>
      <sheetName val="Отходы 1_2 кл"/>
      <sheetName val="16.12_Отходы 1_2 кл"/>
      <sheetName val="11.02_Отходы 2 кл"/>
      <sheetName val="ДГУ"/>
      <sheetName val="ПОС"/>
      <sheetName val="19.01_ПОС"/>
      <sheetName val="27.01_ПОС"/>
      <sheetName val="17.11_Кондиц"/>
      <sheetName val="Кондиционеры"/>
      <sheetName val="Поверка"/>
      <sheetName val="Электромат"/>
      <sheetName val="Хозяйственные"/>
      <sheetName val="Хозяйственные_1ЭА"/>
      <sheetName val="Поставка 2026 (2)"/>
      <sheetName val="Хозяйственные_2ЭА"/>
      <sheetName val="Мешки"/>
      <sheetName val="Хозяйственные_3ЭА"/>
      <sheetName val="Поставка 2026"/>
      <sheetName val="Канцелярия"/>
      <sheetName val="18.03_Бумага"/>
      <sheetName val="Архив"/>
      <sheetName val="Лифт"/>
      <sheetName val="Дератизация"/>
      <sheetName val="Дизель"/>
      <sheetName val="Опрессовка"/>
      <sheetName val="Охрана"/>
      <sheetName val="Обучение"/>
      <sheetName val="06.04_Обучение"/>
      <sheetName val="11.06_Обучение"/>
      <sheetName val="Огнетушители"/>
      <sheetName val="Огнетушители_Зарядка"/>
      <sheetName val="Комплектующие ПОС"/>
      <sheetName val="Короб арх"/>
      <sheetName val="СИЗ_ПБ"/>
      <sheetName val="Электротовары"/>
      <sheetName val="Хозяйственные_МЗ"/>
      <sheetName val="Радиаторы"/>
      <sheetName val="АИТП"/>
      <sheetName val="Бумага"/>
      <sheetName val="Окна"/>
      <sheetName val="Марк_конв(ЛПХ)"/>
      <sheetName val="18.11_Марк_конв(ЛПХ)"/>
      <sheetName val="Марки(ВНДН)"/>
      <sheetName val="18.11_Марки(ВНДН)"/>
      <sheetName val="Марки(КДУ)"/>
      <sheetName val="18.03_Бумага(ЛПХ)"/>
      <sheetName val="Тран_усл(ВНДН)"/>
      <sheetName val="Тран_усл(ВОРС)"/>
      <sheetName val="02.12_Тран_усл(ВНДН)"/>
      <sheetName val="27.01_Тран_усл(ВНДН)"/>
      <sheetName val="02.12_Тран_усл(ВОРС)"/>
      <sheetName val="27.01_Тран_усл(ВОРС)"/>
      <sheetName val="19.05_Тран_усл(ВОРС)"/>
      <sheetName val="26.01_Тран_усл(МС)"/>
      <sheetName val="Тран_усл(КДУ)"/>
      <sheetName val="Тран_усл(РПН)"/>
      <sheetName val="Тран_усл(КУЖН)"/>
      <sheetName val="27.01_Тран_усл(КУЖН)"/>
      <sheetName val="Тран_усл(ЛПХ)"/>
      <sheetName val="27.01_Тран_усл(ЛПХ)"/>
      <sheetName val="Тран_усл(ИКТ)"/>
      <sheetName val="27.01_Тран_усл(ИКТ)"/>
      <sheetName val="22.04_Тран_усл(ИКТ)"/>
      <sheetName val="Тран_усл(СЗН)"/>
      <sheetName val="27.01_Тран_усл(СЗН)"/>
      <sheetName val="10.02_СИЗ"/>
      <sheetName val="Видеонаблюдение"/>
      <sheetName val="05.02_Видеонаблюдение"/>
      <sheetName val="СИЗ"/>
      <sheetName val="Водосток"/>
      <sheetName val="Парапет"/>
      <sheetName val="30.04_Паспорт отхода"/>
      <sheetName val="Манометры"/>
      <sheetName val="ПРИМЕР 3"/>
      <sheetName val="ПРИМЕР 4 (ЦК)"/>
      <sheetName val="Списо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>
        <row r="2">
          <cell r="A2" t="str">
            <v>начальной (максимальной) цены контракта (НМЦК)</v>
          </cell>
        </row>
        <row r="3">
          <cell r="A3" t="str">
            <v>цены контракта, заключаемого с единственным поставщиком (ЦК)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N9" sqref="N9"/>
    </sheetView>
  </sheetViews>
  <sheetFormatPr defaultRowHeight="15" x14ac:dyDescent="0.25"/>
  <cols>
    <col min="1" max="1" width="33.28515625" customWidth="1"/>
    <col min="2" max="2" width="7.28515625" customWidth="1"/>
    <col min="3" max="3" width="12.7109375" customWidth="1"/>
    <col min="4" max="6" width="14.7109375" customWidth="1"/>
    <col min="7" max="7" width="12" customWidth="1"/>
    <col min="8" max="8" width="13.42578125" customWidth="1"/>
    <col min="9" max="9" width="8.85546875" customWidth="1"/>
    <col min="10" max="10" width="11.5703125" customWidth="1"/>
  </cols>
  <sheetData>
    <row r="1" spans="1:10" s="3" customFormat="1" ht="24" customHeight="1" x14ac:dyDescent="0.3">
      <c r="A1" s="1" t="s">
        <v>0</v>
      </c>
      <c r="B1" s="23" t="s">
        <v>1</v>
      </c>
      <c r="C1" s="23"/>
      <c r="D1" s="24"/>
      <c r="E1" s="24"/>
      <c r="F1" s="24"/>
      <c r="G1" s="25"/>
      <c r="H1" s="26"/>
      <c r="I1" s="2"/>
      <c r="J1" s="2"/>
    </row>
    <row r="2" spans="1:10" s="3" customFormat="1" ht="24" customHeight="1" x14ac:dyDescent="0.3">
      <c r="A2" s="4" t="s">
        <v>2</v>
      </c>
      <c r="B2" s="27" t="s">
        <v>3</v>
      </c>
      <c r="C2" s="27"/>
      <c r="D2" s="28"/>
      <c r="E2" s="28"/>
      <c r="F2" s="28"/>
      <c r="G2" s="29"/>
      <c r="H2" s="30"/>
      <c r="I2" s="2"/>
      <c r="J2" s="2"/>
    </row>
    <row r="3" spans="1:10" s="3" customFormat="1" ht="30.75" customHeight="1" x14ac:dyDescent="0.3">
      <c r="A3" s="4" t="s">
        <v>4</v>
      </c>
      <c r="B3" s="31" t="s">
        <v>5</v>
      </c>
      <c r="C3" s="31"/>
      <c r="D3" s="32"/>
      <c r="E3" s="32"/>
      <c r="F3" s="32"/>
      <c r="G3" s="33"/>
      <c r="H3" s="34"/>
      <c r="I3" s="2"/>
      <c r="J3" s="2"/>
    </row>
    <row r="4" spans="1:10" ht="32.25" thickBot="1" x14ac:dyDescent="0.3">
      <c r="A4" s="5" t="s">
        <v>6</v>
      </c>
      <c r="B4" s="35" t="s">
        <v>7</v>
      </c>
      <c r="C4" s="35"/>
      <c r="D4" s="35"/>
      <c r="E4" s="35"/>
      <c r="F4" s="35"/>
      <c r="G4" s="35"/>
      <c r="H4" s="36"/>
    </row>
    <row r="5" spans="1:10" ht="15.75" x14ac:dyDescent="0.25">
      <c r="A5" s="6" t="s">
        <v>8</v>
      </c>
    </row>
    <row r="6" spans="1:10" ht="27.75" customHeight="1" x14ac:dyDescent="0.25">
      <c r="A6" s="37" t="s">
        <v>9</v>
      </c>
      <c r="B6" s="37" t="s">
        <v>10</v>
      </c>
      <c r="C6" s="37" t="s">
        <v>11</v>
      </c>
      <c r="D6" s="37" t="s">
        <v>12</v>
      </c>
      <c r="E6" s="37"/>
      <c r="F6" s="37"/>
      <c r="G6" s="37" t="s">
        <v>13</v>
      </c>
      <c r="H6" s="38" t="s">
        <v>14</v>
      </c>
      <c r="I6" s="38" t="s">
        <v>15</v>
      </c>
      <c r="J6" s="38" t="s">
        <v>16</v>
      </c>
    </row>
    <row r="7" spans="1:10" ht="93" customHeight="1" x14ac:dyDescent="0.25">
      <c r="A7" s="37"/>
      <c r="B7" s="37"/>
      <c r="C7" s="37"/>
      <c r="D7" s="7" t="s">
        <v>23</v>
      </c>
      <c r="E7" s="7" t="s">
        <v>24</v>
      </c>
      <c r="F7" s="8" t="s">
        <v>25</v>
      </c>
      <c r="G7" s="37"/>
      <c r="H7" s="39"/>
      <c r="I7" s="39"/>
      <c r="J7" s="39" t="s">
        <v>17</v>
      </c>
    </row>
    <row r="8" spans="1:10" s="10" customFormat="1" ht="12.75" x14ac:dyDescent="0.2">
      <c r="A8" s="9">
        <v>1</v>
      </c>
      <c r="B8" s="9">
        <v>2</v>
      </c>
      <c r="C8" s="9">
        <v>3</v>
      </c>
      <c r="D8" s="9">
        <v>4</v>
      </c>
      <c r="E8" s="9">
        <v>5</v>
      </c>
      <c r="F8" s="9">
        <v>6</v>
      </c>
      <c r="G8" s="9">
        <v>7</v>
      </c>
      <c r="H8" s="9">
        <v>8</v>
      </c>
      <c r="I8" s="9">
        <v>9</v>
      </c>
      <c r="J8" s="9">
        <v>10</v>
      </c>
    </row>
    <row r="9" spans="1:10" ht="15.75" x14ac:dyDescent="0.25">
      <c r="A9" s="11" t="s">
        <v>18</v>
      </c>
      <c r="B9" s="8">
        <v>3</v>
      </c>
      <c r="C9" s="8">
        <v>36</v>
      </c>
      <c r="D9" s="12">
        <v>2100</v>
      </c>
      <c r="E9" s="12">
        <v>1000</v>
      </c>
      <c r="F9" s="12">
        <v>2450</v>
      </c>
      <c r="G9" s="13">
        <f>ROUND(AVERAGE(D9:F9),2)</f>
        <v>1850</v>
      </c>
      <c r="H9" s="13">
        <f>AVEDEV(D9:F9)</f>
        <v>566.66666666666663</v>
      </c>
      <c r="I9" s="13">
        <f>H9/G9*100</f>
        <v>30.630630630630627</v>
      </c>
      <c r="J9" s="13">
        <f>B9*G9</f>
        <v>5550</v>
      </c>
    </row>
    <row r="10" spans="1:10" ht="15.75" x14ac:dyDescent="0.25">
      <c r="A10" s="44" t="s">
        <v>16</v>
      </c>
      <c r="B10" s="45"/>
      <c r="C10" s="46"/>
      <c r="D10" s="14">
        <f>$B$9*D9</f>
        <v>6300</v>
      </c>
      <c r="E10" s="14">
        <f t="shared" ref="E10:F10" si="0">$B$9*E9</f>
        <v>3000</v>
      </c>
      <c r="F10" s="14">
        <f t="shared" si="0"/>
        <v>7350</v>
      </c>
      <c r="G10" s="15"/>
      <c r="H10" s="15"/>
      <c r="I10" s="15"/>
      <c r="J10" s="16"/>
    </row>
    <row r="11" spans="1:10" s="17" customFormat="1" ht="33" customHeight="1" x14ac:dyDescent="0.25">
      <c r="A11" s="47" t="s">
        <v>19</v>
      </c>
      <c r="B11" s="48"/>
      <c r="C11" s="49"/>
      <c r="D11" s="50">
        <v>3000</v>
      </c>
      <c r="E11" s="51"/>
      <c r="F11" s="51"/>
      <c r="G11" s="51"/>
      <c r="H11" s="51"/>
      <c r="I11" s="51"/>
      <c r="J11" s="52"/>
    </row>
    <row r="12" spans="1:10" s="19" customFormat="1" ht="15.75" x14ac:dyDescent="0.25">
      <c r="A12" s="18" t="s">
        <v>20</v>
      </c>
      <c r="B12" s="53" t="s">
        <v>21</v>
      </c>
      <c r="C12" s="54"/>
      <c r="D12" s="54"/>
      <c r="E12" s="54"/>
      <c r="F12" s="54"/>
      <c r="G12" s="54"/>
      <c r="H12" s="54"/>
      <c r="I12" s="54"/>
      <c r="J12" s="55"/>
    </row>
    <row r="13" spans="1:10" x14ac:dyDescent="0.25">
      <c r="A13" s="20"/>
      <c r="B13" s="20"/>
      <c r="C13" s="21"/>
    </row>
    <row r="14" spans="1:10" ht="27" customHeight="1" x14ac:dyDescent="0.25">
      <c r="A14" s="40" t="s">
        <v>22</v>
      </c>
      <c r="B14" s="40"/>
      <c r="C14" s="40"/>
      <c r="D14" s="40"/>
      <c r="E14" s="40"/>
      <c r="F14" s="40"/>
      <c r="G14" s="40"/>
      <c r="H14" s="40"/>
      <c r="I14" s="40"/>
      <c r="J14" s="40"/>
    </row>
    <row r="16" spans="1:10" ht="36" customHeight="1" x14ac:dyDescent="0.3">
      <c r="A16" s="41"/>
      <c r="B16" s="42"/>
      <c r="C16" s="22"/>
      <c r="E16" s="43"/>
      <c r="F16" s="43"/>
    </row>
  </sheetData>
  <mergeCells count="19">
    <mergeCell ref="A14:J14"/>
    <mergeCell ref="A16:B16"/>
    <mergeCell ref="E16:F16"/>
    <mergeCell ref="I6:I7"/>
    <mergeCell ref="J6:J7"/>
    <mergeCell ref="A10:C10"/>
    <mergeCell ref="A11:C11"/>
    <mergeCell ref="D11:J11"/>
    <mergeCell ref="B12:J12"/>
    <mergeCell ref="B1:H1"/>
    <mergeCell ref="B2:H2"/>
    <mergeCell ref="B3:H3"/>
    <mergeCell ref="B4:H4"/>
    <mergeCell ref="A6:A7"/>
    <mergeCell ref="B6:B7"/>
    <mergeCell ref="C6:C7"/>
    <mergeCell ref="D6:F6"/>
    <mergeCell ref="G6:G7"/>
    <mergeCell ref="H6:H7"/>
  </mergeCells>
  <dataValidations count="1">
    <dataValidation type="list" allowBlank="1" showInputMessage="1" showErrorMessage="1" sqref="B1:C1">
      <formula1>название</formula1>
    </dataValidation>
  </dataValidations>
  <pageMargins left="0.7" right="0.7" top="0.75" bottom="0.75" header="0.3" footer="0.3"/>
  <pageSetup paperSize="9" scale="90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[1]Список!#REF!</xm:f>
          </x14:formula1>
          <xm:sqref>B4:G4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11.06_Обучение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Лариса Петровна Зумарева</dc:creator>
  <cp:lastModifiedBy>Митрошенко Вероника Сергеевна</cp:lastModifiedBy>
  <dcterms:created xsi:type="dcterms:W3CDTF">2026-06-11T04:45:30Z</dcterms:created>
  <dcterms:modified xsi:type="dcterms:W3CDTF">2026-06-15T05:55:51Z</dcterms:modified>
</cp:coreProperties>
</file>