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5315" windowHeight="9015"/>
  </bookViews>
  <sheets>
    <sheet name="Расчет цены" sheetId="2" r:id="rId1"/>
  </sheets>
  <calcPr calcId="125725"/>
</workbook>
</file>

<file path=xl/calcChain.xml><?xml version="1.0" encoding="utf-8"?>
<calcChain xmlns="http://schemas.openxmlformats.org/spreadsheetml/2006/main">
  <c r="K5" i="2"/>
  <c r="L5" s="1"/>
  <c r="M5" s="1"/>
  <c r="N5" s="1"/>
  <c r="H5"/>
  <c r="I5" s="1"/>
  <c r="J5" s="1"/>
  <c r="N6" l="1"/>
  <c r="H7" s="1"/>
</calcChain>
</file>

<file path=xl/sharedStrings.xml><?xml version="1.0" encoding="utf-8"?>
<sst xmlns="http://schemas.openxmlformats.org/spreadsheetml/2006/main" count="23" uniqueCount="23">
  <si>
    <t>Ед. изм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</si>
  <si>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</si>
  <si>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</si>
  <si>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</si>
  <si>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</si>
  <si>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</si>
  <si>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</si>
  <si>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</si>
  <si>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</si>
  <si>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>Оценка однородности совокупности значений выявленных цен, используемых в расчете Н(М)ЦК, ЦКЕП</t>
  </si>
  <si>
    <t>ИТОГО (П1+П2+П3):</t>
  </si>
  <si>
    <t>№п/п</t>
  </si>
  <si>
    <t>Наименование предмета контракта</t>
  </si>
  <si>
    <t xml:space="preserve">Средняя цена за единицу изм. (руб.) </t>
  </si>
  <si>
    <t>Цена за единицу изм. с округлением (вниз) до сотых долей после запятой (руб.)</t>
  </si>
  <si>
    <t xml:space="preserve">Кол-во </t>
  </si>
  <si>
    <r>
      <rPr>
        <b/>
        <sz val="14"/>
        <color indexed="8"/>
        <rFont val="Times New Roman"/>
        <family val="1"/>
        <charset val="204"/>
      </rPr>
      <t xml:space="preserve">                                Обоснование начальной (максимальной) цены контракта, (подрядчиком, исполнителем) (Н(М)ЦК, ЦКЕП)</t>
    </r>
    <r>
      <rPr>
        <b/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</t>
    </r>
    <r>
      <rPr>
        <sz val="12"/>
        <color indexed="8"/>
        <rFont val="Times New Roman"/>
        <family val="1"/>
        <charset val="204"/>
      </rPr>
      <t>Используемый метод определения НМЦК с обоснованием: Для расчета цены контракта используется метод сопоставимых рыночных цен (анализ рынка). 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                                                                                                                                                                                                                                  
Информация о валюте, используемой для формирования цены контракта и расчетов с поставщиком (подрядчиком, исполнителем):                                                                                                                             цена указана в валюте Российской Федерации - в российских рублях.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оплата в иностранной валюте не предусмотрена.</t>
    </r>
  </si>
  <si>
    <t xml:space="preserve">Приложение №1 </t>
  </si>
  <si>
    <t>Уголь</t>
  </si>
  <si>
    <t>тонн</t>
  </si>
  <si>
    <r>
      <t xml:space="preserve">Источник №1 </t>
    </r>
    <r>
      <rPr>
        <sz val="10"/>
        <color indexed="8"/>
        <rFont val="Times New Roman"/>
        <family val="1"/>
        <charset val="204"/>
      </rPr>
      <t>Вх.№ 1138/1 от 30.07.2026г.</t>
    </r>
  </si>
  <si>
    <r>
      <t xml:space="preserve">Источник   №2  </t>
    </r>
    <r>
      <rPr>
        <sz val="10"/>
        <color indexed="8"/>
        <rFont val="Times New Roman"/>
        <family val="1"/>
        <charset val="204"/>
      </rPr>
      <t>Вх.№1138/2 от 30.07.2026г</t>
    </r>
  </si>
  <si>
    <r>
      <t xml:space="preserve">Источник №3 </t>
    </r>
    <r>
      <rPr>
        <sz val="10"/>
        <color indexed="8"/>
        <rFont val="Times New Roman"/>
        <family val="1"/>
        <charset val="204"/>
      </rPr>
      <t>Вх.№1138/3 от 30.07.2026г</t>
    </r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</si>
</sst>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"/>
  </numFmts>
  <fonts count="13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/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1" fillId="0" borderId="5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1" fillId="0" borderId="6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justify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/>
    <xf numFmtId="0" fontId="2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4" fillId="0" borderId="0" xfId="0" applyNumberFormat="1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0" fontId="4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2460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95900" y="20764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277100" y="27527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3</xdr:row>
      <xdr:rowOff>1400175</xdr:rowOff>
    </xdr:from>
    <xdr:to>
      <xdr:col>10</xdr:col>
      <xdr:colOff>419100</xdr:colOff>
      <xdr:row>3</xdr:row>
      <xdr:rowOff>1628775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52475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K4" sqref="K4"/>
    </sheetView>
  </sheetViews>
  <sheetFormatPr defaultRowHeight="12.75"/>
  <cols>
    <col min="1" max="1" width="3.140625" style="2" customWidth="1"/>
    <col min="2" max="2" width="16.7109375" style="2" customWidth="1"/>
    <col min="3" max="3" width="6.5703125" style="2" customWidth="1"/>
    <col min="4" max="4" width="6.85546875" style="2" customWidth="1"/>
    <col min="5" max="5" width="12.85546875" style="2" customWidth="1"/>
    <col min="6" max="6" width="12.7109375" style="2" customWidth="1"/>
    <col min="7" max="7" width="12.4257812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11.7109375" style="2" customWidth="1"/>
    <col min="13" max="13" width="9.140625" style="2"/>
    <col min="14" max="14" width="14.42578125" style="2" customWidth="1"/>
    <col min="15" max="16384" width="9.140625" style="2"/>
  </cols>
  <sheetData>
    <row r="1" spans="1:14" ht="28.5" customHeight="1">
      <c r="K1" s="50" t="s">
        <v>17</v>
      </c>
      <c r="L1" s="51"/>
      <c r="M1" s="51"/>
      <c r="N1" s="51"/>
    </row>
    <row r="2" spans="1:14" ht="166.5" customHeight="1">
      <c r="A2" s="52" t="s">
        <v>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39" customHeight="1">
      <c r="A3" s="53" t="s">
        <v>11</v>
      </c>
      <c r="B3" s="53" t="s">
        <v>12</v>
      </c>
      <c r="C3" s="54" t="s">
        <v>0</v>
      </c>
      <c r="D3" s="54" t="s">
        <v>15</v>
      </c>
      <c r="E3" s="56" t="s">
        <v>1</v>
      </c>
      <c r="F3" s="57"/>
      <c r="G3" s="58"/>
      <c r="H3" s="59" t="s">
        <v>9</v>
      </c>
      <c r="I3" s="59"/>
      <c r="J3" s="59"/>
      <c r="K3" s="40" t="s">
        <v>8</v>
      </c>
      <c r="L3" s="40"/>
      <c r="M3" s="40"/>
      <c r="N3" s="40"/>
    </row>
    <row r="4" spans="1:14" ht="159" customHeight="1">
      <c r="A4" s="53"/>
      <c r="B4" s="54"/>
      <c r="C4" s="55"/>
      <c r="D4" s="55"/>
      <c r="E4" s="4" t="s">
        <v>20</v>
      </c>
      <c r="F4" s="4" t="s">
        <v>21</v>
      </c>
      <c r="G4" s="4" t="s">
        <v>22</v>
      </c>
      <c r="H4" s="3" t="s">
        <v>4</v>
      </c>
      <c r="I4" s="3" t="s">
        <v>2</v>
      </c>
      <c r="J4" s="5" t="s">
        <v>3</v>
      </c>
      <c r="K4" s="12" t="s">
        <v>5</v>
      </c>
      <c r="L4" s="35" t="s">
        <v>13</v>
      </c>
      <c r="M4" s="35" t="s">
        <v>14</v>
      </c>
      <c r="N4" s="34" t="s">
        <v>6</v>
      </c>
    </row>
    <row r="5" spans="1:14" ht="53.25" customHeight="1">
      <c r="A5" s="21">
        <v>1</v>
      </c>
      <c r="B5" s="33" t="s">
        <v>18</v>
      </c>
      <c r="C5" s="36" t="s">
        <v>19</v>
      </c>
      <c r="D5" s="6">
        <v>30</v>
      </c>
      <c r="E5" s="10">
        <v>9000</v>
      </c>
      <c r="F5" s="10">
        <v>7050</v>
      </c>
      <c r="G5" s="10">
        <v>8100</v>
      </c>
      <c r="H5" s="11">
        <f>AVERAGE(E5:G5)</f>
        <v>8050</v>
      </c>
      <c r="I5" s="7">
        <f>SQRT(((SUM((POWER(E5-H5,2)),(POWER(F5-H5,2)),(POWER(G5-H5,2)))/(COLUMNS(E5:G5)-1))))</f>
        <v>975.96106479715672</v>
      </c>
      <c r="J5" s="7">
        <f>I5/H5*100</f>
        <v>12.123739935368407</v>
      </c>
      <c r="K5" s="9">
        <f>((D5/3)*(SUM(E5:G5)))</f>
        <v>241500</v>
      </c>
      <c r="L5" s="8">
        <f>K5/D5</f>
        <v>8050</v>
      </c>
      <c r="M5" s="9">
        <f>ROUNDDOWN(L5,2)</f>
        <v>8050</v>
      </c>
      <c r="N5" s="9">
        <f>M5*D5</f>
        <v>241500</v>
      </c>
    </row>
    <row r="6" spans="1:14" s="1" customFormat="1" ht="15" customHeight="1">
      <c r="A6" s="23"/>
      <c r="B6" s="24"/>
      <c r="C6" s="25"/>
      <c r="D6" s="26"/>
      <c r="E6" s="27"/>
      <c r="F6" s="27"/>
      <c r="G6" s="27"/>
      <c r="H6" s="28"/>
      <c r="I6" s="29"/>
      <c r="J6" s="29"/>
      <c r="K6" s="44" t="s">
        <v>10</v>
      </c>
      <c r="L6" s="44"/>
      <c r="M6" s="45"/>
      <c r="N6" s="9">
        <f>SUM(N5:N5)</f>
        <v>241500</v>
      </c>
    </row>
    <row r="7" spans="1:14" s="13" customFormat="1" ht="30.75" customHeight="1">
      <c r="A7" s="41" t="s">
        <v>7</v>
      </c>
      <c r="B7" s="42"/>
      <c r="C7" s="42"/>
      <c r="D7" s="42"/>
      <c r="E7" s="42"/>
      <c r="F7" s="42"/>
      <c r="G7" s="42"/>
      <c r="H7" s="48">
        <f>N6</f>
        <v>241500</v>
      </c>
      <c r="I7" s="49"/>
      <c r="J7" s="49"/>
      <c r="K7" s="49"/>
      <c r="L7" s="31"/>
      <c r="M7" s="31"/>
      <c r="N7" s="30"/>
    </row>
    <row r="8" spans="1:14" ht="86.25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4" ht="15.75" customHeight="1">
      <c r="A9" s="22"/>
      <c r="B9" s="22"/>
      <c r="C9" s="15"/>
      <c r="D9" s="15"/>
      <c r="E9" s="15"/>
      <c r="F9" s="15"/>
      <c r="G9" s="46"/>
      <c r="H9" s="47"/>
      <c r="I9" s="47"/>
    </row>
    <row r="10" spans="1:14" s="14" customFormat="1" ht="15.75">
      <c r="A10" s="39"/>
      <c r="B10" s="39"/>
      <c r="C10" s="39"/>
      <c r="D10" s="17"/>
      <c r="E10" s="18"/>
      <c r="F10" s="19"/>
      <c r="G10" s="20"/>
    </row>
    <row r="11" spans="1:14" s="14" customFormat="1" ht="15.75">
      <c r="A11" s="16"/>
      <c r="B11" s="16"/>
      <c r="C11" s="16"/>
      <c r="D11" s="46"/>
      <c r="E11" s="46"/>
      <c r="F11" s="46"/>
      <c r="G11" s="46"/>
      <c r="H11" s="46"/>
    </row>
    <row r="12" spans="1:14" s="14" customFormat="1" ht="11.25" customHeight="1">
      <c r="A12" s="16"/>
      <c r="B12" s="16"/>
      <c r="C12" s="16"/>
      <c r="D12" s="46"/>
      <c r="E12" s="46"/>
      <c r="F12" s="46"/>
      <c r="G12" s="46"/>
      <c r="H12" s="46"/>
    </row>
    <row r="13" spans="1:14" ht="19.5" customHeight="1">
      <c r="A13" s="38"/>
      <c r="B13" s="38"/>
      <c r="C13" s="15"/>
      <c r="D13" s="46"/>
      <c r="E13" s="46"/>
      <c r="F13" s="46"/>
      <c r="G13" s="46"/>
      <c r="H13" s="46"/>
    </row>
    <row r="14" spans="1:14" s="14" customFormat="1" ht="5.25" customHeight="1">
      <c r="A14" s="39"/>
      <c r="B14" s="39"/>
      <c r="C14" s="39"/>
      <c r="D14" s="17"/>
      <c r="E14" s="32"/>
      <c r="F14" s="32"/>
      <c r="G14" s="32"/>
      <c r="H14" s="32"/>
    </row>
    <row r="15" spans="1:14" ht="12.75" customHeight="1">
      <c r="D15" s="37"/>
      <c r="E15" s="37"/>
      <c r="F15" s="37"/>
      <c r="G15" s="37"/>
      <c r="H15" s="37"/>
    </row>
    <row r="16" spans="1:14" ht="12.75" customHeight="1">
      <c r="D16" s="37"/>
      <c r="E16" s="37"/>
      <c r="F16" s="37"/>
      <c r="G16" s="37"/>
      <c r="H16" s="37"/>
    </row>
    <row r="17" spans="4:8" ht="12.75" customHeight="1">
      <c r="D17" s="37"/>
      <c r="E17" s="37"/>
      <c r="F17" s="37"/>
      <c r="G17" s="37"/>
      <c r="H17" s="37"/>
    </row>
    <row r="18" spans="4:8" ht="12.75" customHeight="1">
      <c r="D18" s="37"/>
      <c r="E18" s="37"/>
      <c r="F18" s="37"/>
      <c r="G18" s="37"/>
      <c r="H18" s="37"/>
    </row>
    <row r="19" spans="4:8" ht="12.75" customHeight="1">
      <c r="D19" s="37"/>
      <c r="E19" s="37"/>
      <c r="F19" s="37"/>
      <c r="G19" s="37"/>
      <c r="H19" s="37"/>
    </row>
    <row r="20" spans="4:8" ht="38.25" customHeight="1">
      <c r="D20" s="37"/>
      <c r="E20" s="37"/>
      <c r="F20" s="37"/>
      <c r="G20" s="37"/>
      <c r="H20" s="37"/>
    </row>
    <row r="21" spans="4:8" ht="12.75" customHeight="1">
      <c r="E21" s="32"/>
      <c r="F21" s="32"/>
      <c r="G21" s="32"/>
      <c r="H21" s="32"/>
    </row>
    <row r="22" spans="4:8" ht="12.75" customHeight="1">
      <c r="E22" s="32"/>
      <c r="F22" s="32"/>
      <c r="G22" s="32"/>
      <c r="H22" s="32"/>
    </row>
  </sheetData>
  <mergeCells count="19">
    <mergeCell ref="K1:N1"/>
    <mergeCell ref="A2:N2"/>
    <mergeCell ref="A3:A4"/>
    <mergeCell ref="B3:B4"/>
    <mergeCell ref="C3:C4"/>
    <mergeCell ref="D3:D4"/>
    <mergeCell ref="E3:G3"/>
    <mergeCell ref="H3:J3"/>
    <mergeCell ref="D15:H20"/>
    <mergeCell ref="A13:B13"/>
    <mergeCell ref="A14:C14"/>
    <mergeCell ref="K3:N3"/>
    <mergeCell ref="A7:G7"/>
    <mergeCell ref="A8:N8"/>
    <mergeCell ref="A10:C10"/>
    <mergeCell ref="K6:M6"/>
    <mergeCell ref="G9:I9"/>
    <mergeCell ref="H7:K7"/>
    <mergeCell ref="D11:H1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User1</cp:lastModifiedBy>
  <cp:lastPrinted>2024-03-11T08:18:34Z</cp:lastPrinted>
  <dcterms:created xsi:type="dcterms:W3CDTF">2014-01-15T18:15:09Z</dcterms:created>
  <dcterms:modified xsi:type="dcterms:W3CDTF">2026-08-24T01:20:00Z</dcterms:modified>
</cp:coreProperties>
</file>