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4BCDA6E-6DC3-4E8E-90C7-87C709CBA4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" i="1" l="1"/>
  <c r="L12" i="1" s="1"/>
  <c r="J12" i="1" l="1"/>
</calcChain>
</file>

<file path=xl/sharedStrings.xml><?xml version="1.0" encoding="utf-8"?>
<sst xmlns="http://schemas.openxmlformats.org/spreadsheetml/2006/main" count="26" uniqueCount="26">
  <si>
    <t>ОБОСНОВАНИЕ НАЧАЛЬНОЙ (МАКСИМАЛЬНОЙ) ЦЕНЫ  КОНТРАКТА</t>
  </si>
  <si>
    <t>Используемый метод определения начальной (максимальной) цены контракта: метод сопоставления рыночных цен</t>
  </si>
  <si>
    <t>№ п/п</t>
  </si>
  <si>
    <t>Объект закупки</t>
  </si>
  <si>
    <t>Ед. изм.</t>
  </si>
  <si>
    <t>Количество</t>
  </si>
  <si>
    <t>Основные характеристики объекта закупки</t>
  </si>
  <si>
    <t>Количество источников ценовой информации</t>
  </si>
  <si>
    <t>Цены поставщиков (исполнителей, подрядчиков), рублей</t>
  </si>
  <si>
    <t>Коэффициент вариации</t>
  </si>
  <si>
    <t>Средняя цена за усл.ед., руб.</t>
  </si>
  <si>
    <t>Расчет начальной (максимальной) цены по позиции*</t>
  </si>
  <si>
    <t>шт</t>
  </si>
  <si>
    <t>Начальная (максимальная) цена контракта, руб./кв.м.</t>
  </si>
  <si>
    <t>Максимальная цена контракта, руб.</t>
  </si>
  <si>
    <t>* Расчет начальной (максимальной) цены по позиции производится по формуле:</t>
  </si>
  <si>
    <t>где:
 - НМЦК, определяемая методом сопоставимых рыночных цен (анализа рынка);
v - количество (объем) закупаемого товара (работы, услуги);
n - количество значений, используемых в расчете;
i - номер источника ценовой информации;
ц - цена единицы товара, работ и услуг</t>
  </si>
  <si>
    <t>Услуги по печатанию журналов и периодических изданий, входящих реже четырех раз в неделю</t>
  </si>
  <si>
    <t>Дата подготовки обоснования начальной (максимальной) цены контракта:  23.09.2026 г.</t>
  </si>
  <si>
    <t>Обоснование выбранного метода обоснования начальной (максимальной) цены контракта: метод сопоставимых рыночных цен (анализа рынка) является приоритетным для определения  и обоснования начальной (максимальной) цены контракта</t>
  </si>
  <si>
    <t xml:space="preserve">Услуги по печатанию журнала «Антиномии».                                                      (ОКПД2:  18.12.13.000) </t>
  </si>
  <si>
    <t xml:space="preserve">В соответствии с Техническим заданием: 4 тома по 50 экз. каждого;                                        формат готового издания – В5 (70х100/16) с соблюдением внутренних полей: размер внутреннего поля текста – 20 мм, внешнего – 18 мм, поле снизу – 16 мм, поле сверху – 16 мм; - бумага внутреннего блока писчая плотностью 80 гр./м, цветность внутреннего блока 1+1, вывод внутреннего блока на ctp; - количество страниц не менее 150 и не более 350; печать офсетная;  в зависимости от собранных материалов в журнале возможны цветные вкладки в количестве до 30 страниц; - бумага обложки 300 гр./м, цветность обложки 4+0+матовая ламинация.
</t>
  </si>
  <si>
    <t>КП № 1                                      (исх.2415 от 18.09.2026)</t>
  </si>
  <si>
    <t>КП № 2                                      (исх. № 99  от 20.09.2026)</t>
  </si>
  <si>
    <t>Кп  № 3  (исх.№ 125 от 20.09.2026)</t>
  </si>
  <si>
    <t xml:space="preserve">Для определения цены контракта использовалась общедоступная информация о рыночных ценах на оказание услуг по печатанию журналов и периодических изданий, входящих реже четырех раз в неделю - журнал "Антиномии",  содержащуюся  в рекламе, прайс-листах и коммерческих предложениях (ч.18 ст.22 44-ФЗ).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</si>
</sst>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10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16</xdr:row>
      <xdr:rowOff>57151</xdr:rowOff>
    </xdr:from>
    <xdr:to>
      <xdr:col>4</xdr:col>
      <xdr:colOff>476250</xdr:colOff>
      <xdr:row>17</xdr:row>
      <xdr:rowOff>209551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6076951"/>
          <a:ext cx="25431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topLeftCell="A10" workbookViewId="0">
      <selection activeCell="L15" sqref="L15"/>
    </sheetView>
  </sheetViews>
  <sheetFormatPr defaultRowHeight="15" x14ac:dyDescent="0.25"/>
  <cols>
    <col min="1" max="1" width="5.42578125" customWidth="1"/>
    <col min="2" max="2" width="13.7109375" customWidth="1"/>
    <col min="3" max="3" width="7" customWidth="1"/>
    <col min="4" max="4" width="5.7109375" customWidth="1"/>
    <col min="5" max="5" width="26" customWidth="1"/>
    <col min="6" max="6" width="7.5703125" customWidth="1"/>
    <col min="7" max="7" width="7.140625" customWidth="1"/>
    <col min="8" max="8" width="7.85546875" customWidth="1"/>
    <col min="9" max="9" width="7.7109375" customWidth="1"/>
    <col min="10" max="10" width="8.5703125" customWidth="1"/>
    <col min="11" max="11" width="11.42578125" customWidth="1"/>
    <col min="12" max="12" width="12.85546875" customWidth="1"/>
  </cols>
  <sheetData>
    <row r="1" spans="1:12" ht="15.75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5.75" x14ac:dyDescent="0.25">
      <c r="A2" s="26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9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 ht="15.75" x14ac:dyDescent="0.25">
      <c r="A5" s="16" t="s">
        <v>18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2" ht="17.25" customHeight="1" x14ac:dyDescent="0.25">
      <c r="A6" s="19" t="s">
        <v>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17.25" customHeight="1" x14ac:dyDescent="0.25">
      <c r="A7" s="19" t="s">
        <v>19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2" ht="15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2" ht="30" customHeight="1" x14ac:dyDescent="0.25">
      <c r="A9" s="28" t="s">
        <v>2</v>
      </c>
      <c r="B9" s="28" t="s">
        <v>3</v>
      </c>
      <c r="C9" s="29" t="s">
        <v>4</v>
      </c>
      <c r="D9" s="31" t="s">
        <v>5</v>
      </c>
      <c r="E9" s="28" t="s">
        <v>6</v>
      </c>
      <c r="F9" s="31" t="s">
        <v>7</v>
      </c>
      <c r="G9" s="33" t="s">
        <v>8</v>
      </c>
      <c r="H9" s="34"/>
      <c r="I9" s="34"/>
      <c r="J9" s="35" t="s">
        <v>9</v>
      </c>
      <c r="K9" s="31" t="s">
        <v>10</v>
      </c>
      <c r="L9" s="35" t="s">
        <v>11</v>
      </c>
    </row>
    <row r="10" spans="1:12" ht="101.25" customHeight="1" x14ac:dyDescent="0.25">
      <c r="A10" s="28"/>
      <c r="B10" s="28"/>
      <c r="C10" s="30"/>
      <c r="D10" s="32"/>
      <c r="E10" s="28"/>
      <c r="F10" s="32"/>
      <c r="G10" s="2" t="s">
        <v>22</v>
      </c>
      <c r="H10" s="2" t="s">
        <v>23</v>
      </c>
      <c r="I10" s="2" t="s">
        <v>24</v>
      </c>
      <c r="J10" s="35"/>
      <c r="K10" s="36"/>
      <c r="L10" s="35"/>
    </row>
    <row r="11" spans="1:12" ht="15.75" x14ac:dyDescent="0.25">
      <c r="A11" s="3">
        <v>1</v>
      </c>
      <c r="B11" s="4">
        <v>2</v>
      </c>
      <c r="C11" s="3">
        <v>3</v>
      </c>
      <c r="D11" s="4">
        <v>4</v>
      </c>
      <c r="E11" s="3">
        <v>5</v>
      </c>
      <c r="F11" s="4">
        <v>6</v>
      </c>
      <c r="G11" s="3">
        <v>7</v>
      </c>
      <c r="H11" s="4">
        <v>8</v>
      </c>
      <c r="I11" s="4">
        <v>9</v>
      </c>
      <c r="J11" s="4">
        <v>12</v>
      </c>
      <c r="K11" s="4">
        <v>13</v>
      </c>
      <c r="L11" s="3">
        <v>14</v>
      </c>
    </row>
    <row r="12" spans="1:12" ht="297" customHeight="1" x14ac:dyDescent="0.25">
      <c r="A12" s="5">
        <v>1</v>
      </c>
      <c r="B12" s="17" t="s">
        <v>20</v>
      </c>
      <c r="C12" s="6" t="s">
        <v>12</v>
      </c>
      <c r="D12" s="7">
        <v>200</v>
      </c>
      <c r="E12" s="12" t="s">
        <v>21</v>
      </c>
      <c r="F12" s="6">
        <v>3</v>
      </c>
      <c r="G12" s="14">
        <v>525</v>
      </c>
      <c r="H12" s="14">
        <v>570</v>
      </c>
      <c r="I12" s="14">
        <v>590</v>
      </c>
      <c r="J12" s="13">
        <f>STDEVA(G12:I12)/(SUM(G12:I12)/COUNTIF(G12:I12,"&gt;0"))</f>
        <v>5.9272950609608847E-2</v>
      </c>
      <c r="K12" s="14">
        <f>ROUND((G12+H12+I12)/F12,2)</f>
        <v>561.66999999999996</v>
      </c>
      <c r="L12" s="15">
        <f>K12*D12</f>
        <v>112333.99999999999</v>
      </c>
    </row>
    <row r="13" spans="1:12" ht="15.75" x14ac:dyDescent="0.25">
      <c r="A13" s="22" t="s">
        <v>13</v>
      </c>
      <c r="B13" s="23"/>
      <c r="C13" s="23"/>
      <c r="D13" s="23"/>
      <c r="E13" s="23"/>
      <c r="F13" s="23"/>
      <c r="G13" s="23"/>
      <c r="H13" s="23"/>
      <c r="I13" s="23"/>
      <c r="J13" s="24"/>
      <c r="K13" s="8"/>
      <c r="L13" s="15">
        <v>112334</v>
      </c>
    </row>
    <row r="14" spans="1:12" ht="15.75" x14ac:dyDescent="0.25">
      <c r="A14" s="22" t="s">
        <v>14</v>
      </c>
      <c r="B14" s="23"/>
      <c r="C14" s="23"/>
      <c r="D14" s="23"/>
      <c r="E14" s="23"/>
      <c r="F14" s="23"/>
      <c r="G14" s="23"/>
      <c r="H14" s="23"/>
      <c r="I14" s="23"/>
      <c r="J14" s="24"/>
      <c r="K14" s="9"/>
      <c r="L14" s="15">
        <v>112000</v>
      </c>
    </row>
    <row r="15" spans="1:12" ht="15.75" x14ac:dyDescent="0.25">
      <c r="A15" s="10"/>
      <c r="B15" s="10"/>
    </row>
    <row r="16" spans="1:12" ht="15.75" x14ac:dyDescent="0.25">
      <c r="A16" s="18" t="s">
        <v>15</v>
      </c>
    </row>
    <row r="17" spans="1:15" x14ac:dyDescent="0.25">
      <c r="B17" s="39"/>
      <c r="C17" s="39"/>
      <c r="D17" s="39"/>
    </row>
    <row r="18" spans="1:15" x14ac:dyDescent="0.25">
      <c r="B18" s="39"/>
      <c r="C18" s="39"/>
      <c r="D18" s="39"/>
    </row>
    <row r="19" spans="1:15" ht="107.25" customHeight="1" x14ac:dyDescent="0.25">
      <c r="A19" s="37" t="s">
        <v>16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</row>
    <row r="21" spans="1:15" ht="51" customHeight="1" x14ac:dyDescent="0.25">
      <c r="A21" s="19" t="s">
        <v>25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spans="1:15" ht="15.75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 ht="7.5" customHeight="1" x14ac:dyDescent="0.25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11"/>
      <c r="N23" s="11"/>
      <c r="O23" s="11"/>
    </row>
    <row r="24" spans="1:15" ht="15.75" x14ac:dyDescent="0.25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10"/>
      <c r="N24" s="10"/>
      <c r="O24" s="10"/>
    </row>
    <row r="25" spans="1:15" ht="15.75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5.75" x14ac:dyDescent="0.25">
      <c r="A26" s="37"/>
      <c r="B26" s="37"/>
      <c r="C26" s="37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4">
    <mergeCell ref="A26:C26"/>
    <mergeCell ref="A23:L23"/>
    <mergeCell ref="A14:J14"/>
    <mergeCell ref="B17:D18"/>
    <mergeCell ref="A19:O19"/>
    <mergeCell ref="A21:O21"/>
    <mergeCell ref="A22:O22"/>
    <mergeCell ref="A24:L24"/>
    <mergeCell ref="A7:L8"/>
    <mergeCell ref="A13:J13"/>
    <mergeCell ref="A1:L1"/>
    <mergeCell ref="A2:L2"/>
    <mergeCell ref="A4:L4"/>
    <mergeCell ref="A6:L6"/>
    <mergeCell ref="A9:A10"/>
    <mergeCell ref="B9:B10"/>
    <mergeCell ref="C9:C10"/>
    <mergeCell ref="D9:D10"/>
    <mergeCell ref="E9:E10"/>
    <mergeCell ref="F9:F10"/>
    <mergeCell ref="G9:I9"/>
    <mergeCell ref="J9:J10"/>
    <mergeCell ref="K9:K10"/>
    <mergeCell ref="L9:L10"/>
  </mergeCells>
  <pageMargins left="0.70866141732283472" right="0.70866141732283472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2026-09-24T04:31:29Z</dcterms:modified>
</cp:coreProperties>
</file>