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 факта" sheetId="1" state="visible" r:id="rId1"/>
  </sheets>
  <calcPr/>
</workbook>
</file>

<file path=xl/sharedStrings.xml><?xml version="1.0" encoding="utf-8"?>
<sst xmlns="http://schemas.openxmlformats.org/spreadsheetml/2006/main" count="25" uniqueCount="25">
  <si>
    <t xml:space="preserve">Оказание услуг по транспортировке (перевозке) автомобильным транспортом имущества, из числа обращенного в собственность государства и иного изъятого имущества </t>
  </si>
  <si>
    <t>№</t>
  </si>
  <si>
    <t xml:space="preserve">Наименование предмета контракта</t>
  </si>
  <si>
    <t xml:space="preserve">Ед. изм (усл.ед)</t>
  </si>
  <si>
    <t>Кол-во</t>
  </si>
  <si>
    <t xml:space="preserve">Ценовая информация № 1 (КП от 22.05.2026)</t>
  </si>
  <si>
    <t xml:space="preserve">Ценовая информация № 2  (КП от 22.05.2026)</t>
  </si>
  <si>
    <t xml:space="preserve">Ценовая информация № 3 (КП от 22.05.2026)</t>
  </si>
  <si>
    <t xml:space="preserve">Оценка однородности совокупности значений выявленных цен, используемых в расчете Н(М)ЦК, ЦКЕП</t>
  </si>
  <si>
    <t xml:space="preserve">Н(М)ЦК, ЦКЕП, определяемая методом сопоставимых рыночных цен (анализа рынка)*</t>
  </si>
  <si>
    <t>ОКПД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</si>
  <si>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</si>
  <si>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</si>
  <si>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</t>
    </r>
    <r>
      <rPr>
        <i/>
        <sz val="10"/>
        <rFont val="Times New Roman"/>
      </rPr>
      <t xml:space="preserve"> (не должен превышать 33%)</t>
    </r>
  </si>
  <si>
    <r>
      <rPr>
        <b/>
        <sz val="10"/>
        <rFont val="Times New Roman"/>
      </rPr>
      <t xml:space="preserve">Расчет Н(М)ЦК по формуле </t>
    </r>
    <r>
      <rPr>
        <sz val="10"/>
        <rFont val="Times New Roman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</si>
  <si>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</si>
  <si>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(вниз) до сотых долей после запятой (руб.)</t>
  </si>
  <si>
    <t xml:space="preserve">Н(М)ЦК, ЦКЕП контракта с учетом округления цены за единицу (руб.)</t>
  </si>
  <si>
    <t xml:space="preserve">Офисная мебель</t>
  </si>
  <si>
    <t xml:space="preserve">Услуги перевозки </t>
  </si>
  <si>
    <t>19.20.21.100</t>
  </si>
  <si>
    <t>км</t>
  </si>
  <si>
    <t>ИТОГО</t>
  </si>
  <si>
    <t xml:space="preserve">ИТОГО (П1+П2+П3):</t>
  </si>
  <si>
    <t xml:space="preserve">Начальная (максимальная) цена контракта,  согласно расчету составила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</si>
</sst>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\ _₽_-;\-* #,##0.00\ _₽_-;_-* &quot;-&quot;??\ _₽_-;_-@_-"/>
    <numFmt numFmtId="161" formatCode="_-* #,##0\ _₽_-;\-* #,##0\ _₽_-;_-* &quot;-&quot;??\ _₽_-;_-@_-"/>
    <numFmt numFmtId="162" formatCode="0.00000"/>
    <numFmt numFmtId="163" formatCode="#,##0.00000"/>
    <numFmt numFmtId="164" formatCode="_-* #,##0.00\ [$₽-419]_-;\-* #,##0.00\ [$₽-419]_-;_-* &quot;-&quot;??\ [$₽-419]_-;_-@_-"/>
    <numFmt numFmtId="165" formatCode="0.0000"/>
  </numFmts>
  <fonts count="11">
    <font>
      <sz val="11.000000"/>
      <color theme="1"/>
      <name val="Calibri"/>
      <scheme val="minor"/>
    </font>
    <font>
      <b/>
      <sz val="11.000000"/>
      <color rgb="FF3F3F3F"/>
      <name val="Calibri"/>
      <scheme val="minor"/>
    </font>
    <font>
      <sz val="10.000000"/>
      <color theme="1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name val="Times New Roman"/>
    </font>
    <font>
      <b/>
      <sz val="10.000000"/>
      <color theme="1"/>
      <name val="Times New Roman"/>
    </font>
    <font>
      <sz val="12.000000"/>
      <color theme="1"/>
      <name val="Times New Roman"/>
    </font>
    <font>
      <b/>
      <sz val="12.000000"/>
      <color rgb="FF3F3F3F"/>
      <name val="Times New Roman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rgb="FF3F3F3F"/>
      </right>
      <top style="thin">
        <color auto="1"/>
      </top>
      <bottom style="none"/>
      <diagonal style="none"/>
    </border>
    <border>
      <left style="thin">
        <color rgb="FF3F3F3F"/>
      </left>
      <right style="none"/>
      <top style="thin">
        <color auto="1"/>
      </top>
      <bottom style="thin">
        <color rgb="FF3F3F3F"/>
      </bottom>
      <diagonal style="none"/>
    </border>
    <border>
      <left style="none"/>
      <right style="thin">
        <color rgb="FF3F3F3F"/>
      </right>
      <top style="thin">
        <color auto="1"/>
      </top>
      <bottom style="thin">
        <color rgb="FF3F3F3F"/>
      </bottom>
      <diagonal style="none"/>
    </border>
  </borders>
  <cellStyleXfs count="3">
    <xf fontId="0" fillId="0" borderId="0" numFmtId="0" applyNumberFormat="1" applyFont="1" applyFill="1" applyBorder="1"/>
    <xf fontId="1" fillId="2" borderId="1" numFmtId="0" applyNumberFormat="0" applyFont="1" applyFill="1" applyBorder="1" applyProtection="0"/>
    <xf fontId="0" fillId="0" borderId="0" numFmtId="160" applyNumberFormat="1" applyFont="0" applyFill="0" applyBorder="0" applyProtection="0"/>
  </cellStyleXfs>
  <cellXfs count="54">
    <xf fontId="0" fillId="0" borderId="0" numFmtId="0" xfId="0"/>
    <xf fontId="2" fillId="0" borderId="0" numFmtId="0" xfId="0" applyFont="1"/>
    <xf fontId="3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right" vertical="top"/>
    </xf>
    <xf fontId="4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3" numFmtId="2" xfId="0" applyNumberFormat="1" applyFont="1" applyBorder="1" applyAlignment="1">
      <alignment horizontal="center" vertical="top" wrapText="1"/>
    </xf>
    <xf fontId="5" fillId="0" borderId="3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top" wrapText="1"/>
    </xf>
    <xf fontId="7" fillId="0" borderId="3" numFmtId="0" xfId="0" applyFont="1" applyBorder="1" applyAlignment="1">
      <alignment horizontal="center" vertical="top" wrapText="1"/>
    </xf>
    <xf fontId="6" fillId="0" borderId="6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left" vertical="center" wrapText="1"/>
    </xf>
    <xf fontId="6" fillId="0" borderId="5" numFmtId="0" xfId="0" applyFont="1" applyBorder="1" applyAlignment="1">
      <alignment horizontal="left" vertical="center" wrapText="1"/>
    </xf>
    <xf fontId="6" fillId="3" borderId="5" numFmtId="0" xfId="0" applyFont="1" applyFill="1" applyBorder="1" applyAlignment="1">
      <alignment horizontal="center" vertical="center" wrapText="1"/>
    </xf>
    <xf fontId="5" fillId="0" borderId="5" numFmtId="161" xfId="2" applyNumberFormat="1" applyFont="1" applyBorder="1" applyAlignment="1">
      <alignment horizontal="center" vertical="center" wrapText="1"/>
    </xf>
    <xf fontId="6" fillId="0" borderId="7" numFmtId="4" xfId="0" applyNumberFormat="1" applyFont="1" applyBorder="1" applyAlignment="1">
      <alignment horizontal="center" vertical="center" wrapText="1"/>
    </xf>
    <xf fontId="6" fillId="0" borderId="3" numFmtId="4" xfId="0" applyNumberFormat="1" applyFont="1" applyBorder="1" applyAlignment="1">
      <alignment horizontal="center" vertical="center" wrapText="1"/>
    </xf>
    <xf fontId="2" fillId="0" borderId="3" numFmtId="162" xfId="0" applyNumberFormat="1" applyFont="1" applyBorder="1" applyAlignment="1">
      <alignment horizontal="center" vertical="center"/>
    </xf>
    <xf fontId="2" fillId="0" borderId="3" numFmtId="2" xfId="0" applyNumberFormat="1" applyFont="1" applyBorder="1" applyAlignment="1">
      <alignment horizontal="center" vertical="center"/>
    </xf>
    <xf fontId="5" fillId="0" borderId="3" numFmtId="4" xfId="0" applyNumberFormat="1" applyFont="1" applyBorder="1" applyAlignment="1">
      <alignment horizontal="center" vertical="center" wrapText="1"/>
    </xf>
    <xf fontId="5" fillId="0" borderId="3" numFmtId="163" xfId="0" applyNumberFormat="1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6" fillId="0" borderId="8" numFmtId="4" xfId="0" applyNumberFormat="1" applyFont="1" applyBorder="1" applyAlignment="1">
      <alignment horizontal="center" vertical="center" wrapText="1"/>
    </xf>
    <xf fontId="6" fillId="0" borderId="0" numFmtId="4" xfId="0" applyNumberFormat="1" applyFont="1" applyAlignment="1">
      <alignment horizontal="center" vertical="center" wrapText="1"/>
    </xf>
    <xf fontId="2" fillId="0" borderId="8" numFmtId="162" xfId="0" applyNumberFormat="1" applyFont="1" applyBorder="1" applyAlignment="1">
      <alignment horizontal="center" vertical="center"/>
    </xf>
    <xf fontId="2" fillId="0" borderId="8" numFmtId="2" xfId="0" applyNumberFormat="1" applyFont="1" applyBorder="1" applyAlignment="1">
      <alignment horizontal="center" vertical="center"/>
    </xf>
    <xf fontId="5" fillId="0" borderId="8" numFmtId="4" xfId="0" applyNumberFormat="1" applyFont="1" applyBorder="1" applyAlignment="1">
      <alignment horizontal="center" vertical="center" wrapText="1"/>
    </xf>
    <xf fontId="5" fillId="0" borderId="8" numFmtId="163" xfId="0" applyNumberFormat="1" applyFont="1" applyBorder="1" applyAlignment="1">
      <alignment horizontal="center" vertical="center" wrapText="1"/>
    </xf>
    <xf fontId="5" fillId="0" borderId="9" numFmtId="4" xfId="0" applyNumberFormat="1" applyFont="1" applyBorder="1" applyAlignment="1">
      <alignment horizontal="center" vertical="center" wrapText="1"/>
    </xf>
    <xf fontId="7" fillId="0" borderId="0" numFmtId="0" xfId="0" applyFont="1" applyAlignment="1">
      <alignment horizontal="center" vertical="top"/>
    </xf>
    <xf fontId="5" fillId="0" borderId="3" numFmtId="0" xfId="0" applyFont="1" applyBorder="1" applyAlignment="1">
      <alignment horizontal="justify" wrapText="1"/>
    </xf>
    <xf fontId="6" fillId="0" borderId="3" numFmtId="0" xfId="0" applyFont="1" applyBorder="1" applyAlignment="1">
      <alignment horizontal="center" vertical="center" wrapText="1"/>
    </xf>
    <xf fontId="5" fillId="0" borderId="3" numFmtId="161" xfId="2" applyNumberFormat="1" applyFont="1" applyBorder="1" applyAlignment="1">
      <alignment vertical="center" wrapText="1"/>
    </xf>
    <xf fontId="5" fillId="0" borderId="3" numFmtId="2" xfId="0" applyNumberFormat="1" applyFont="1" applyBorder="1" applyAlignment="1">
      <alignment horizontal="center" vertical="center" wrapText="1"/>
    </xf>
    <xf fontId="5" fillId="0" borderId="3" numFmtId="162" xfId="0" applyNumberFormat="1" applyFont="1" applyBorder="1" applyAlignment="1">
      <alignment horizontal="center" vertical="center" wrapText="1"/>
    </xf>
    <xf fontId="7" fillId="0" borderId="3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left" vertical="center" wrapText="1"/>
    </xf>
    <xf fontId="8" fillId="0" borderId="10" numFmtId="0" xfId="0" applyFont="1" applyBorder="1" applyAlignment="1">
      <alignment horizontal="left" vertical="center" wrapText="1"/>
    </xf>
    <xf fontId="9" fillId="2" borderId="11" numFmtId="164" xfId="1" applyNumberFormat="1" applyFont="1" applyFill="1" applyBorder="1" applyAlignment="1">
      <alignment horizontal="center" vertical="center"/>
    </xf>
    <xf fontId="9" fillId="2" borderId="12" numFmtId="164" xfId="1" applyNumberFormat="1" applyFont="1" applyFill="1" applyBorder="1" applyAlignment="1">
      <alignment horizontal="center" vertical="center"/>
    </xf>
    <xf fontId="8" fillId="3" borderId="8" numFmtId="164" xfId="0" applyNumberFormat="1" applyFont="1" applyFill="1" applyBorder="1" applyAlignment="1">
      <alignment wrapText="1"/>
    </xf>
    <xf fontId="8" fillId="0" borderId="8" numFmtId="0" xfId="0" applyFont="1" applyBorder="1" applyAlignment="1">
      <alignment wrapText="1"/>
    </xf>
    <xf fontId="10" fillId="0" borderId="0" numFmtId="0" xfId="0" applyFont="1" applyAlignment="1" applyProtection="1">
      <alignment vertical="center"/>
      <protection locked="0"/>
    </xf>
    <xf fontId="3" fillId="0" borderId="0" numFmtId="0" xfId="0" applyFont="1" applyAlignment="1" applyProtection="1">
      <alignment horizontal="center" wrapText="1"/>
      <protection locked="0"/>
    </xf>
    <xf fontId="3" fillId="0" borderId="0" numFmtId="0" xfId="0" applyFont="1" applyAlignment="1" applyProtection="1">
      <alignment wrapText="1"/>
      <protection locked="0"/>
    </xf>
    <xf fontId="3" fillId="0" borderId="0" numFmtId="165" xfId="0" applyNumberFormat="1" applyFont="1" applyAlignment="1" applyProtection="1">
      <alignment horizontal="center" vertical="center"/>
      <protection locked="0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628649</xdr:colOff>
      <xdr:row>4</xdr:row>
      <xdr:rowOff>800099</xdr:rowOff>
    </xdr:from>
    <xdr:to>
      <xdr:col>11</xdr:col>
      <xdr:colOff>866774</xdr:colOff>
      <xdr:row>4</xdr:row>
      <xdr:rowOff>1238248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6419849" y="2228849"/>
          <a:ext cx="1076325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5" workbookViewId="0">
      <selection activeCell="F15" activeCellId="0" sqref="F15"/>
    </sheetView>
  </sheetViews>
  <sheetFormatPr defaultColWidth="9.28515625" defaultRowHeight="14.25"/>
  <cols>
    <col customWidth="1" min="1" max="1" style="1" width="3.28515625"/>
    <col customWidth="1" hidden="1" min="2" max="2" style="1" width="2.7109375"/>
    <col customWidth="1" min="3" max="3" style="1" width="27.28515625"/>
    <col customWidth="1" hidden="1" min="4" max="5" style="1" width="12.5703125"/>
    <col customWidth="1" min="6" max="6" style="1" width="11"/>
    <col customWidth="1" min="7" max="7" style="1" width="12.28515625"/>
    <col customWidth="1" min="8" max="8" style="1" width="10.7109375"/>
    <col customWidth="1" min="9" max="9" style="1" width="10.5703125"/>
    <col customWidth="1" min="10" max="10" style="1" width="11.7109375"/>
    <col customWidth="1" min="11" max="11" style="1" width="12.5703125"/>
    <col customWidth="1" min="12" max="12" style="1" width="16.5703125"/>
    <col customWidth="1" min="13" max="13" style="1" width="15.42578125"/>
    <col customWidth="1" min="14" max="14" style="1" width="24.28515625"/>
    <col customWidth="1" min="15" max="15" style="1" width="12.7109375"/>
    <col customWidth="1" min="16" max="16" style="1" width="13"/>
    <col customWidth="1" min="17" max="17" style="1" width="18.28515625"/>
    <col min="18" max="16384" style="1" width="9.28515625"/>
  </cols>
  <sheetData>
    <row r="1" ht="21" customHeight="1">
      <c r="N1" s="2"/>
      <c r="O1" s="3"/>
      <c r="P1" s="3"/>
      <c r="Q1" s="3"/>
    </row>
    <row r="2" ht="34.5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ht="39" customHeight="1">
      <c r="A4" s="6" t="s">
        <v>1</v>
      </c>
      <c r="B4" s="6" t="s">
        <v>2</v>
      </c>
      <c r="C4" s="6" t="s">
        <v>2</v>
      </c>
      <c r="D4" s="7"/>
      <c r="E4" s="7"/>
      <c r="F4" s="7" t="s">
        <v>3</v>
      </c>
      <c r="G4" s="7" t="s">
        <v>4</v>
      </c>
      <c r="H4" s="8" t="s">
        <v>5</v>
      </c>
      <c r="I4" s="8" t="s">
        <v>6</v>
      </c>
      <c r="J4" s="8" t="s">
        <v>7</v>
      </c>
      <c r="K4" s="9" t="s">
        <v>8</v>
      </c>
      <c r="L4" s="9"/>
      <c r="M4" s="9"/>
      <c r="N4" s="10" t="s">
        <v>9</v>
      </c>
      <c r="O4" s="10"/>
      <c r="P4" s="10"/>
      <c r="Q4" s="10"/>
    </row>
    <row r="5" ht="168.75" customHeight="1">
      <c r="A5" s="6"/>
      <c r="B5" s="7"/>
      <c r="C5" s="6"/>
      <c r="D5" s="11"/>
      <c r="E5" s="11" t="s">
        <v>10</v>
      </c>
      <c r="F5" s="11"/>
      <c r="G5" s="11"/>
      <c r="H5" s="8"/>
      <c r="I5" s="8"/>
      <c r="J5" s="8"/>
      <c r="K5" s="10" t="s">
        <v>11</v>
      </c>
      <c r="L5" s="10" t="s">
        <v>12</v>
      </c>
      <c r="M5" s="10" t="s">
        <v>13</v>
      </c>
      <c r="N5" s="12" t="s">
        <v>14</v>
      </c>
      <c r="O5" s="13" t="s">
        <v>15</v>
      </c>
      <c r="P5" s="13" t="s">
        <v>16</v>
      </c>
      <c r="Q5" s="13" t="s">
        <v>17</v>
      </c>
    </row>
    <row r="6" ht="60.75" customHeight="1">
      <c r="A6" s="14">
        <v>1</v>
      </c>
      <c r="B6" s="15" t="s">
        <v>18</v>
      </c>
      <c r="C6" s="16" t="s">
        <v>19</v>
      </c>
      <c r="D6" s="17"/>
      <c r="E6" s="17" t="s">
        <v>20</v>
      </c>
      <c r="F6" s="18" t="s">
        <v>21</v>
      </c>
      <c r="G6" s="19">
        <v>1</v>
      </c>
      <c r="H6" s="20">
        <v>80</v>
      </c>
      <c r="I6" s="20">
        <v>80</v>
      </c>
      <c r="J6" s="20">
        <v>80</v>
      </c>
      <c r="K6" s="21">
        <f>ROUND((H6+J6+I6)/3,2)</f>
        <v>80</v>
      </c>
      <c r="L6" s="22">
        <f>SQRT(((SUM((POWER(H6-K6,2)),(POWER(I6-K6,2)),(POWER(J6-K6,2)))/(COLUMNS(H6:J6)-1))))</f>
        <v>0</v>
      </c>
      <c r="M6" s="23">
        <f>L6/K6*100</f>
        <v>0</v>
      </c>
      <c r="N6" s="24">
        <f>((G6/3)*(SUM(H6:J6)))</f>
        <v>80</v>
      </c>
      <c r="O6" s="25">
        <f>N6/G6</f>
        <v>80</v>
      </c>
      <c r="P6" s="24">
        <f>O6</f>
        <v>80</v>
      </c>
      <c r="Q6" s="24">
        <f>P6*G6</f>
        <v>80</v>
      </c>
    </row>
    <row r="7">
      <c r="A7" s="26"/>
      <c r="B7" s="27"/>
      <c r="C7" s="27"/>
      <c r="D7" s="27"/>
      <c r="E7" s="27"/>
      <c r="F7" s="28"/>
      <c r="G7" s="29"/>
      <c r="H7" s="30"/>
      <c r="I7" s="30"/>
      <c r="J7" s="30"/>
      <c r="K7" s="31"/>
      <c r="L7" s="32"/>
      <c r="M7" s="33"/>
      <c r="N7" s="34"/>
      <c r="O7" s="35"/>
      <c r="P7" s="36"/>
      <c r="Q7" s="24"/>
    </row>
    <row r="8" s="37" customFormat="1" ht="60.75" customHeight="1">
      <c r="A8" s="10"/>
      <c r="B8" s="38"/>
      <c r="C8" s="6" t="s">
        <v>22</v>
      </c>
      <c r="D8" s="38"/>
      <c r="E8" s="38"/>
      <c r="F8" s="39"/>
      <c r="G8" s="40"/>
      <c r="H8" s="41"/>
      <c r="I8" s="41"/>
      <c r="J8" s="41"/>
      <c r="K8" s="42"/>
      <c r="L8" s="43"/>
      <c r="M8" s="43"/>
      <c r="N8" s="41" t="s">
        <v>23</v>
      </c>
      <c r="O8" s="41"/>
      <c r="P8" s="41"/>
      <c r="Q8" s="24">
        <f>SUM(Q6:Q6)</f>
        <v>80</v>
      </c>
    </row>
    <row r="9" ht="32.25" customHeight="1">
      <c r="A9" s="44" t="s">
        <v>24</v>
      </c>
      <c r="B9" s="44"/>
      <c r="C9" s="44"/>
      <c r="D9" s="44"/>
      <c r="E9" s="44"/>
      <c r="F9" s="44"/>
      <c r="G9" s="44"/>
      <c r="H9" s="44"/>
      <c r="I9" s="44"/>
      <c r="J9" s="45"/>
      <c r="K9" s="46">
        <f>Q8</f>
        <v>80</v>
      </c>
      <c r="L9" s="47"/>
      <c r="M9" s="48"/>
      <c r="N9" s="48"/>
      <c r="O9" s="49"/>
      <c r="P9" s="49"/>
      <c r="Q9" s="49"/>
    </row>
    <row r="10" s="50" customFormat="1" ht="15.75" hidden="1">
      <c r="A10" s="51"/>
      <c r="B10" s="51"/>
      <c r="C10" s="51"/>
      <c r="D10" s="51"/>
      <c r="E10" s="51"/>
      <c r="F10" s="51"/>
      <c r="G10" s="51"/>
      <c r="H10" s="52"/>
      <c r="I10" s="52"/>
      <c r="J10" s="53"/>
    </row>
    <row r="11" s="50" customFormat="1" ht="15">
      <c r="A11" s="51"/>
      <c r="B11" s="51"/>
      <c r="C11" s="51"/>
      <c r="D11" s="51"/>
      <c r="E11" s="51"/>
      <c r="F11" s="51"/>
      <c r="G11" s="51"/>
      <c r="H11" s="52"/>
      <c r="I11" s="52"/>
      <c r="J11" s="53"/>
    </row>
  </sheetData>
  <mergeCells count="17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J4:J5"/>
    <mergeCell ref="K4:M4"/>
    <mergeCell ref="N4:Q4"/>
    <mergeCell ref="N8:P8"/>
    <mergeCell ref="A9:J9"/>
    <mergeCell ref="K9:L9"/>
    <mergeCell ref="A10:G10"/>
  </mergeCells>
  <printOptions headings="0" gridLines="0"/>
  <pageMargins left="0.11811023622047245" right="0.11811023622047245" top="0.15748031496062992" bottom="0.15748031496062992" header="0.31496062992125984" footer="0.31496062992125984"/>
  <pageSetup paperSize="9" scale="7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yuliya.pechenkina</cp:lastModifiedBy>
  <cp:revision>5</cp:revision>
  <dcterms:created xsi:type="dcterms:W3CDTF">2014-01-15T18:15:09Z</dcterms:created>
  <dcterms:modified xsi:type="dcterms:W3CDTF">2026-05-25T05:24:51Z</dcterms:modified>
</cp:coreProperties>
</file>