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30" windowHeight="77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91" i="1" l="1"/>
  <c r="C61" i="1" l="1"/>
  <c r="D61" i="1"/>
  <c r="E61" i="1"/>
  <c r="F237" i="1"/>
  <c r="F310" i="1"/>
  <c r="F417" i="1"/>
  <c r="F423" i="1"/>
  <c r="F424" i="1"/>
  <c r="F425" i="1"/>
  <c r="C426" i="1"/>
  <c r="E426" i="1"/>
  <c r="D426" i="1"/>
  <c r="G425" i="1"/>
  <c r="H425" i="1" s="1"/>
  <c r="F426" i="1" l="1"/>
  <c r="G417" i="1"/>
  <c r="H417" i="1" s="1"/>
  <c r="F416" i="1"/>
  <c r="G416" i="1" s="1"/>
  <c r="H416" i="1" s="1"/>
  <c r="F415" i="1"/>
  <c r="G415" i="1" s="1"/>
  <c r="H415" i="1" s="1"/>
  <c r="F408" i="1"/>
  <c r="G408" i="1" s="1"/>
  <c r="H408" i="1" s="1"/>
  <c r="F407" i="1"/>
  <c r="G407" i="1" s="1"/>
  <c r="H407" i="1" s="1"/>
  <c r="F406" i="1"/>
  <c r="G406" i="1" s="1"/>
  <c r="H406" i="1" s="1"/>
  <c r="F405" i="1"/>
  <c r="G405" i="1" s="1"/>
  <c r="H405" i="1" s="1"/>
  <c r="F404" i="1"/>
  <c r="G404" i="1" s="1"/>
  <c r="H404" i="1" s="1"/>
  <c r="F400" i="1"/>
  <c r="G400" i="1" s="1"/>
  <c r="H400" i="1" s="1"/>
  <c r="F391" i="1"/>
  <c r="H391" i="1" s="1"/>
  <c r="F390" i="1"/>
  <c r="G390" i="1" s="1"/>
  <c r="H390" i="1" s="1"/>
  <c r="F389" i="1"/>
  <c r="G389" i="1" s="1"/>
  <c r="H389" i="1" s="1"/>
  <c r="F388" i="1"/>
  <c r="G388" i="1" s="1"/>
  <c r="H388" i="1" s="1"/>
  <c r="F387" i="1"/>
  <c r="G387" i="1" s="1"/>
  <c r="H387" i="1" s="1"/>
  <c r="F386" i="1"/>
  <c r="G386" i="1" s="1"/>
  <c r="H386" i="1" s="1"/>
  <c r="F385" i="1"/>
  <c r="G385" i="1" s="1"/>
  <c r="H385" i="1" s="1"/>
  <c r="F384" i="1"/>
  <c r="G384" i="1" s="1"/>
  <c r="H384" i="1" s="1"/>
  <c r="F383" i="1"/>
  <c r="G383" i="1" s="1"/>
  <c r="H383" i="1" s="1"/>
  <c r="F366" i="1"/>
  <c r="G366" i="1" s="1"/>
  <c r="H366" i="1" s="1"/>
  <c r="F365" i="1"/>
  <c r="G365" i="1" s="1"/>
  <c r="H365" i="1" s="1"/>
  <c r="F23" i="1" l="1"/>
  <c r="G23" i="1" s="1"/>
  <c r="F126" i="1" l="1"/>
  <c r="G126" i="1" s="1"/>
  <c r="H126" i="1" s="1"/>
  <c r="F40" i="1"/>
  <c r="F39" i="1"/>
  <c r="F66" i="1"/>
  <c r="G66" i="1" s="1"/>
  <c r="H66" i="1" s="1"/>
  <c r="F67" i="1"/>
  <c r="G67" i="1" s="1"/>
  <c r="H67" i="1" s="1"/>
  <c r="F69" i="1"/>
  <c r="G69" i="1" s="1"/>
  <c r="H69" i="1" s="1"/>
  <c r="F71" i="1"/>
  <c r="G71" i="1" s="1"/>
  <c r="H71" i="1" s="1"/>
  <c r="F72" i="1"/>
  <c r="G72" i="1" s="1"/>
  <c r="H72" i="1" s="1"/>
  <c r="F73" i="1"/>
  <c r="G73" i="1" s="1"/>
  <c r="H73" i="1" s="1"/>
  <c r="F75" i="1"/>
  <c r="G75" i="1" s="1"/>
  <c r="H75" i="1" s="1"/>
  <c r="F76" i="1"/>
  <c r="G76" i="1" s="1"/>
  <c r="H76" i="1" s="1"/>
  <c r="F77" i="1"/>
  <c r="G77" i="1" s="1"/>
  <c r="H77" i="1" s="1"/>
  <c r="F78" i="1"/>
  <c r="G78" i="1" s="1"/>
  <c r="H78" i="1" s="1"/>
  <c r="F79" i="1"/>
  <c r="G79" i="1" s="1"/>
  <c r="H79" i="1" s="1"/>
  <c r="F80" i="1"/>
  <c r="G80" i="1" s="1"/>
  <c r="H80" i="1" s="1"/>
  <c r="F81" i="1"/>
  <c r="G81" i="1" s="1"/>
  <c r="H81" i="1" s="1"/>
  <c r="F82" i="1"/>
  <c r="G82" i="1" s="1"/>
  <c r="H82" i="1" s="1"/>
  <c r="F83" i="1"/>
  <c r="G83" i="1" s="1"/>
  <c r="H83" i="1" s="1"/>
  <c r="F84" i="1"/>
  <c r="G84" i="1" s="1"/>
  <c r="H84" i="1" s="1"/>
  <c r="F85" i="1"/>
  <c r="G85" i="1" s="1"/>
  <c r="H85" i="1" s="1"/>
  <c r="F86" i="1"/>
  <c r="G86" i="1" s="1"/>
  <c r="H86" i="1" s="1"/>
  <c r="F87" i="1"/>
  <c r="G87" i="1" s="1"/>
  <c r="H87" i="1" s="1"/>
  <c r="F88" i="1"/>
  <c r="G88" i="1" s="1"/>
  <c r="H88" i="1" s="1"/>
  <c r="F89" i="1"/>
  <c r="G89" i="1" s="1"/>
  <c r="H89" i="1" s="1"/>
  <c r="F90" i="1"/>
  <c r="G90" i="1" s="1"/>
  <c r="H90" i="1" s="1"/>
  <c r="F91" i="1"/>
  <c r="G91" i="1" s="1"/>
  <c r="H91" i="1" s="1"/>
  <c r="F92" i="1"/>
  <c r="G92" i="1" s="1"/>
  <c r="H92" i="1" s="1"/>
  <c r="F93" i="1"/>
  <c r="G93" i="1" s="1"/>
  <c r="H93" i="1" s="1"/>
  <c r="F94" i="1"/>
  <c r="G94" i="1" s="1"/>
  <c r="H94" i="1" s="1"/>
  <c r="F95" i="1"/>
  <c r="G95" i="1" s="1"/>
  <c r="H95" i="1" s="1"/>
  <c r="F96" i="1"/>
  <c r="G96" i="1" s="1"/>
  <c r="H96" i="1" s="1"/>
  <c r="F97" i="1"/>
  <c r="G97" i="1" s="1"/>
  <c r="H97" i="1" s="1"/>
  <c r="F98" i="1"/>
  <c r="G98" i="1" s="1"/>
  <c r="H98" i="1" s="1"/>
  <c r="F99" i="1"/>
  <c r="G99" i="1" s="1"/>
  <c r="H99" i="1" s="1"/>
  <c r="F100" i="1"/>
  <c r="G100" i="1" s="1"/>
  <c r="H100" i="1" s="1"/>
  <c r="F101" i="1"/>
  <c r="G101" i="1" s="1"/>
  <c r="H101" i="1" s="1"/>
  <c r="F102" i="1"/>
  <c r="G102" i="1" s="1"/>
  <c r="H102" i="1" s="1"/>
  <c r="F103" i="1"/>
  <c r="G103" i="1" s="1"/>
  <c r="H103" i="1" s="1"/>
  <c r="F104" i="1"/>
  <c r="G104" i="1" s="1"/>
  <c r="H104" i="1" s="1"/>
  <c r="F106" i="1"/>
  <c r="G106" i="1" s="1"/>
  <c r="H106" i="1" s="1"/>
  <c r="F107" i="1"/>
  <c r="G107" i="1" s="1"/>
  <c r="H107" i="1" s="1"/>
  <c r="F108" i="1"/>
  <c r="G108" i="1" s="1"/>
  <c r="H108" i="1" s="1"/>
  <c r="F109" i="1"/>
  <c r="G109" i="1" s="1"/>
  <c r="H109" i="1" s="1"/>
  <c r="F110" i="1"/>
  <c r="G110" i="1" s="1"/>
  <c r="H110" i="1" s="1"/>
  <c r="F111" i="1"/>
  <c r="G111" i="1" s="1"/>
  <c r="H111" i="1" s="1"/>
  <c r="F112" i="1"/>
  <c r="G112" i="1" s="1"/>
  <c r="H112" i="1" s="1"/>
  <c r="F113" i="1"/>
  <c r="G113" i="1" s="1"/>
  <c r="H113" i="1" s="1"/>
  <c r="F114" i="1"/>
  <c r="G114" i="1" s="1"/>
  <c r="H114" i="1" s="1"/>
  <c r="F115" i="1"/>
  <c r="G115" i="1" s="1"/>
  <c r="H115" i="1" s="1"/>
  <c r="F116" i="1"/>
  <c r="G116" i="1" s="1"/>
  <c r="H116" i="1" s="1"/>
  <c r="F117" i="1"/>
  <c r="G117" i="1" s="1"/>
  <c r="H117" i="1" s="1"/>
  <c r="F118" i="1"/>
  <c r="G118" i="1" s="1"/>
  <c r="H118" i="1" s="1"/>
  <c r="F119" i="1"/>
  <c r="G119" i="1" s="1"/>
  <c r="H119" i="1" s="1"/>
  <c r="F120" i="1"/>
  <c r="G120" i="1" s="1"/>
  <c r="H120" i="1" s="1"/>
  <c r="F121" i="1"/>
  <c r="G121" i="1" s="1"/>
  <c r="H121" i="1" s="1"/>
  <c r="F122" i="1"/>
  <c r="G122" i="1" s="1"/>
  <c r="H122" i="1" s="1"/>
  <c r="F123" i="1"/>
  <c r="G123" i="1" s="1"/>
  <c r="H123" i="1" s="1"/>
  <c r="F124" i="1"/>
  <c r="G124" i="1" s="1"/>
  <c r="H124" i="1" s="1"/>
  <c r="F125" i="1"/>
  <c r="G125" i="1" s="1"/>
  <c r="H125" i="1" s="1"/>
  <c r="F127" i="1"/>
  <c r="G127" i="1" s="1"/>
  <c r="H127" i="1" s="1"/>
  <c r="F128" i="1"/>
  <c r="G128" i="1" s="1"/>
  <c r="H128" i="1" s="1"/>
  <c r="F129" i="1"/>
  <c r="G129" i="1" s="1"/>
  <c r="H129" i="1" s="1"/>
  <c r="F131" i="1"/>
  <c r="G131" i="1" s="1"/>
  <c r="H131" i="1" s="1"/>
  <c r="F132" i="1"/>
  <c r="G132" i="1" s="1"/>
  <c r="H132" i="1" s="1"/>
  <c r="F133" i="1"/>
  <c r="G133" i="1" s="1"/>
  <c r="H133" i="1" s="1"/>
  <c r="F134" i="1"/>
  <c r="G134" i="1" s="1"/>
  <c r="H134" i="1" s="1"/>
  <c r="F135" i="1"/>
  <c r="G135" i="1" s="1"/>
  <c r="H135" i="1" s="1"/>
  <c r="F136" i="1"/>
  <c r="G136" i="1" s="1"/>
  <c r="H136" i="1" s="1"/>
  <c r="F137" i="1"/>
  <c r="G137" i="1" s="1"/>
  <c r="H137" i="1" s="1"/>
  <c r="F138" i="1"/>
  <c r="G138" i="1" s="1"/>
  <c r="H138" i="1" s="1"/>
  <c r="F139" i="1"/>
  <c r="G139" i="1" s="1"/>
  <c r="H139" i="1" s="1"/>
  <c r="F140" i="1"/>
  <c r="G140" i="1" s="1"/>
  <c r="H140" i="1" s="1"/>
  <c r="F141" i="1"/>
  <c r="G141" i="1" s="1"/>
  <c r="H141" i="1" s="1"/>
  <c r="F142" i="1"/>
  <c r="G142" i="1" s="1"/>
  <c r="H142" i="1" s="1"/>
  <c r="F143" i="1"/>
  <c r="G143" i="1" s="1"/>
  <c r="H143" i="1" s="1"/>
  <c r="F144" i="1"/>
  <c r="G144" i="1" s="1"/>
  <c r="H144" i="1" s="1"/>
  <c r="F145" i="1"/>
  <c r="G145" i="1" s="1"/>
  <c r="H145" i="1" s="1"/>
  <c r="F146" i="1"/>
  <c r="G146" i="1" s="1"/>
  <c r="H146" i="1" s="1"/>
  <c r="F147" i="1"/>
  <c r="G147" i="1" s="1"/>
  <c r="H147" i="1" s="1"/>
  <c r="F148" i="1"/>
  <c r="G148" i="1" s="1"/>
  <c r="H148" i="1" s="1"/>
  <c r="F149" i="1"/>
  <c r="G149" i="1" s="1"/>
  <c r="H149" i="1" s="1"/>
  <c r="F150" i="1"/>
  <c r="G150" i="1" s="1"/>
  <c r="H150" i="1" s="1"/>
  <c r="F151" i="1"/>
  <c r="G151" i="1" s="1"/>
  <c r="H151" i="1" s="1"/>
  <c r="F152" i="1"/>
  <c r="G152" i="1" s="1"/>
  <c r="H152" i="1" s="1"/>
  <c r="F153" i="1"/>
  <c r="G153" i="1" s="1"/>
  <c r="H153" i="1" s="1"/>
  <c r="F154" i="1"/>
  <c r="G154" i="1" s="1"/>
  <c r="H154" i="1" s="1"/>
  <c r="F155" i="1"/>
  <c r="G155" i="1" s="1"/>
  <c r="H155" i="1" s="1"/>
  <c r="F156" i="1"/>
  <c r="G156" i="1" s="1"/>
  <c r="H156" i="1" s="1"/>
  <c r="F157" i="1"/>
  <c r="G157" i="1" s="1"/>
  <c r="H157" i="1" s="1"/>
  <c r="F158" i="1"/>
  <c r="G158" i="1" s="1"/>
  <c r="H158" i="1" s="1"/>
  <c r="F159" i="1"/>
  <c r="G159" i="1" s="1"/>
  <c r="H159" i="1" s="1"/>
  <c r="F160" i="1"/>
  <c r="G160" i="1" s="1"/>
  <c r="H160" i="1" s="1"/>
  <c r="F161" i="1"/>
  <c r="G161" i="1" s="1"/>
  <c r="H161" i="1" s="1"/>
  <c r="F162" i="1"/>
  <c r="G162" i="1" s="1"/>
  <c r="H162" i="1" s="1"/>
  <c r="F163" i="1"/>
  <c r="G163" i="1" s="1"/>
  <c r="H163" i="1" s="1"/>
  <c r="F164" i="1"/>
  <c r="G164" i="1" s="1"/>
  <c r="H164" i="1" s="1"/>
  <c r="F165" i="1"/>
  <c r="G165" i="1" s="1"/>
  <c r="H165" i="1" s="1"/>
  <c r="F166" i="1"/>
  <c r="G166" i="1" s="1"/>
  <c r="H166" i="1" s="1"/>
  <c r="F167" i="1"/>
  <c r="G167" i="1" s="1"/>
  <c r="H167" i="1" s="1"/>
  <c r="F168" i="1"/>
  <c r="G168" i="1" s="1"/>
  <c r="H168" i="1" s="1"/>
  <c r="F169" i="1"/>
  <c r="G169" i="1" s="1"/>
  <c r="H169" i="1" s="1"/>
  <c r="F170" i="1"/>
  <c r="G170" i="1" s="1"/>
  <c r="H170" i="1" s="1"/>
  <c r="F171" i="1"/>
  <c r="G171" i="1" s="1"/>
  <c r="H171" i="1" s="1"/>
  <c r="F172" i="1"/>
  <c r="G172" i="1" s="1"/>
  <c r="H172" i="1" s="1"/>
  <c r="F173" i="1"/>
  <c r="G173" i="1" s="1"/>
  <c r="H173" i="1" s="1"/>
  <c r="F174" i="1"/>
  <c r="G174" i="1" s="1"/>
  <c r="H174" i="1" s="1"/>
  <c r="F175" i="1"/>
  <c r="G175" i="1" s="1"/>
  <c r="H175" i="1" s="1"/>
  <c r="F176" i="1"/>
  <c r="G176" i="1" s="1"/>
  <c r="H176" i="1" s="1"/>
  <c r="F177" i="1"/>
  <c r="G177" i="1" s="1"/>
  <c r="H177" i="1" s="1"/>
  <c r="F178" i="1"/>
  <c r="G178" i="1" s="1"/>
  <c r="H178" i="1" s="1"/>
  <c r="F179" i="1"/>
  <c r="G179" i="1" s="1"/>
  <c r="H179" i="1" s="1"/>
  <c r="F180" i="1"/>
  <c r="G180" i="1" s="1"/>
  <c r="H180" i="1" s="1"/>
  <c r="F181" i="1"/>
  <c r="G181" i="1" s="1"/>
  <c r="H181" i="1" s="1"/>
  <c r="F182" i="1"/>
  <c r="G182" i="1" s="1"/>
  <c r="H182" i="1" s="1"/>
  <c r="F183" i="1"/>
  <c r="G183" i="1" s="1"/>
  <c r="H183" i="1" s="1"/>
  <c r="F184" i="1"/>
  <c r="G184" i="1" s="1"/>
  <c r="H184" i="1" s="1"/>
  <c r="F185" i="1"/>
  <c r="G185" i="1" s="1"/>
  <c r="H185" i="1" s="1"/>
  <c r="F186" i="1"/>
  <c r="G186" i="1" s="1"/>
  <c r="H186" i="1" s="1"/>
  <c r="F187" i="1"/>
  <c r="G187" i="1" s="1"/>
  <c r="H187" i="1" s="1"/>
  <c r="F188" i="1"/>
  <c r="G188" i="1" s="1"/>
  <c r="H188" i="1" s="1"/>
  <c r="F189" i="1"/>
  <c r="G189" i="1" s="1"/>
  <c r="H189" i="1" s="1"/>
  <c r="F190" i="1"/>
  <c r="G190" i="1" s="1"/>
  <c r="H190" i="1" s="1"/>
  <c r="F191" i="1"/>
  <c r="G191" i="1" s="1"/>
  <c r="H191" i="1" s="1"/>
  <c r="F192" i="1"/>
  <c r="G192" i="1" s="1"/>
  <c r="H192" i="1" s="1"/>
  <c r="F193" i="1"/>
  <c r="G193" i="1" s="1"/>
  <c r="H193" i="1" s="1"/>
  <c r="F194" i="1"/>
  <c r="G194" i="1" s="1"/>
  <c r="H194" i="1" s="1"/>
  <c r="F195" i="1"/>
  <c r="G195" i="1" s="1"/>
  <c r="H195" i="1" s="1"/>
  <c r="F196" i="1"/>
  <c r="G196" i="1" s="1"/>
  <c r="H196" i="1" s="1"/>
  <c r="F198" i="1"/>
  <c r="G198" i="1" s="1"/>
  <c r="H198" i="1" s="1"/>
  <c r="F199" i="1"/>
  <c r="G199" i="1" s="1"/>
  <c r="H199" i="1" s="1"/>
  <c r="F200" i="1"/>
  <c r="G200" i="1" s="1"/>
  <c r="H200" i="1" s="1"/>
  <c r="F201" i="1"/>
  <c r="G201" i="1" s="1"/>
  <c r="H201" i="1" s="1"/>
  <c r="F202" i="1"/>
  <c r="G202" i="1" s="1"/>
  <c r="H202" i="1" s="1"/>
  <c r="F203" i="1"/>
  <c r="G203" i="1" s="1"/>
  <c r="H203" i="1" s="1"/>
  <c r="F204" i="1"/>
  <c r="G204" i="1" s="1"/>
  <c r="H204" i="1" s="1"/>
  <c r="F205" i="1"/>
  <c r="G205" i="1" s="1"/>
  <c r="H205" i="1" s="1"/>
  <c r="F206" i="1"/>
  <c r="G206" i="1" s="1"/>
  <c r="H206" i="1" s="1"/>
  <c r="F207" i="1"/>
  <c r="G207" i="1" s="1"/>
  <c r="H207" i="1" s="1"/>
  <c r="F208" i="1"/>
  <c r="G208" i="1" s="1"/>
  <c r="H208" i="1" s="1"/>
  <c r="F209" i="1"/>
  <c r="G209" i="1" s="1"/>
  <c r="H209" i="1" s="1"/>
  <c r="F210" i="1"/>
  <c r="G210" i="1" s="1"/>
  <c r="H210" i="1" s="1"/>
  <c r="F211" i="1"/>
  <c r="G211" i="1" s="1"/>
  <c r="H211" i="1" s="1"/>
  <c r="F212" i="1"/>
  <c r="G212" i="1" s="1"/>
  <c r="H212" i="1" s="1"/>
  <c r="F213" i="1"/>
  <c r="G213" i="1" s="1"/>
  <c r="H213" i="1" s="1"/>
  <c r="F214" i="1"/>
  <c r="G214" i="1" s="1"/>
  <c r="H214" i="1" s="1"/>
  <c r="F215" i="1"/>
  <c r="G215" i="1" s="1"/>
  <c r="H215" i="1" s="1"/>
  <c r="F216" i="1"/>
  <c r="G216" i="1" s="1"/>
  <c r="H216" i="1" s="1"/>
  <c r="F217" i="1"/>
  <c r="G217" i="1" s="1"/>
  <c r="H217" i="1" s="1"/>
  <c r="F218" i="1"/>
  <c r="G218" i="1" s="1"/>
  <c r="H218" i="1" s="1"/>
  <c r="F219" i="1"/>
  <c r="G219" i="1" s="1"/>
  <c r="H219" i="1" s="1"/>
  <c r="F220" i="1"/>
  <c r="G220" i="1" s="1"/>
  <c r="H220" i="1" s="1"/>
  <c r="F221" i="1"/>
  <c r="G221" i="1" s="1"/>
  <c r="H221" i="1" s="1"/>
  <c r="F222" i="1"/>
  <c r="G222" i="1" s="1"/>
  <c r="H222" i="1" s="1"/>
  <c r="F223" i="1"/>
  <c r="G223" i="1" s="1"/>
  <c r="H223" i="1" s="1"/>
  <c r="F224" i="1"/>
  <c r="G224" i="1" s="1"/>
  <c r="H224" i="1" s="1"/>
  <c r="F225" i="1"/>
  <c r="G225" i="1" s="1"/>
  <c r="H225" i="1" s="1"/>
  <c r="F226" i="1"/>
  <c r="G226" i="1" s="1"/>
  <c r="H226" i="1" s="1"/>
  <c r="F227" i="1"/>
  <c r="G227" i="1" s="1"/>
  <c r="H227" i="1" s="1"/>
  <c r="F228" i="1"/>
  <c r="G228" i="1" s="1"/>
  <c r="H228" i="1" s="1"/>
  <c r="F229" i="1"/>
  <c r="G229" i="1" s="1"/>
  <c r="H229" i="1" s="1"/>
  <c r="F230" i="1"/>
  <c r="G230" i="1" s="1"/>
  <c r="H230" i="1" s="1"/>
  <c r="F231" i="1"/>
  <c r="G231" i="1" s="1"/>
  <c r="H231" i="1" s="1"/>
  <c r="F232" i="1"/>
  <c r="G232" i="1" s="1"/>
  <c r="H232" i="1" s="1"/>
  <c r="F234" i="1"/>
  <c r="G234" i="1" s="1"/>
  <c r="H234" i="1" s="1"/>
  <c r="F235" i="1"/>
  <c r="G235" i="1" s="1"/>
  <c r="H235" i="1" s="1"/>
  <c r="F236" i="1"/>
  <c r="G236" i="1" s="1"/>
  <c r="H236" i="1" s="1"/>
  <c r="G237" i="1"/>
  <c r="H237" i="1" s="1"/>
  <c r="F239" i="1"/>
  <c r="G239" i="1" s="1"/>
  <c r="H239" i="1" s="1"/>
  <c r="F240" i="1"/>
  <c r="G240" i="1" s="1"/>
  <c r="H240" i="1" s="1"/>
  <c r="F241" i="1"/>
  <c r="G241" i="1" s="1"/>
  <c r="H241" i="1" s="1"/>
  <c r="F242" i="1"/>
  <c r="G242" i="1" s="1"/>
  <c r="H242" i="1" s="1"/>
  <c r="F243" i="1"/>
  <c r="G243" i="1" s="1"/>
  <c r="H243" i="1" s="1"/>
  <c r="F244" i="1"/>
  <c r="G244" i="1" s="1"/>
  <c r="H244" i="1" s="1"/>
  <c r="F245" i="1"/>
  <c r="G245" i="1" s="1"/>
  <c r="H245" i="1" s="1"/>
  <c r="F246" i="1"/>
  <c r="G246" i="1" s="1"/>
  <c r="H246" i="1" s="1"/>
  <c r="F247" i="1"/>
  <c r="G247" i="1" s="1"/>
  <c r="H247" i="1" s="1"/>
  <c r="F248" i="1"/>
  <c r="G248" i="1" s="1"/>
  <c r="H248" i="1" s="1"/>
  <c r="F249" i="1"/>
  <c r="G249" i="1" s="1"/>
  <c r="H249" i="1" s="1"/>
  <c r="F250" i="1"/>
  <c r="G250" i="1" s="1"/>
  <c r="H250" i="1" s="1"/>
  <c r="F251" i="1"/>
  <c r="G251" i="1" s="1"/>
  <c r="H251" i="1" s="1"/>
  <c r="F252" i="1"/>
  <c r="G252" i="1" s="1"/>
  <c r="H252" i="1" s="1"/>
  <c r="F253" i="1"/>
  <c r="G253" i="1" s="1"/>
  <c r="H253" i="1" s="1"/>
  <c r="F254" i="1"/>
  <c r="G254" i="1" s="1"/>
  <c r="H254" i="1" s="1"/>
  <c r="F255" i="1"/>
  <c r="G255" i="1" s="1"/>
  <c r="H255" i="1" s="1"/>
  <c r="F256" i="1"/>
  <c r="G256" i="1" s="1"/>
  <c r="H256" i="1" s="1"/>
  <c r="F257" i="1"/>
  <c r="G257" i="1" s="1"/>
  <c r="H257" i="1" s="1"/>
  <c r="F258" i="1"/>
  <c r="G258" i="1" s="1"/>
  <c r="H258" i="1" s="1"/>
  <c r="F259" i="1"/>
  <c r="G259" i="1" s="1"/>
  <c r="H259" i="1" s="1"/>
  <c r="F260" i="1"/>
  <c r="G260" i="1" s="1"/>
  <c r="H260" i="1" s="1"/>
  <c r="F261" i="1"/>
  <c r="G261" i="1" s="1"/>
  <c r="H261" i="1" s="1"/>
  <c r="F262" i="1"/>
  <c r="G262" i="1" s="1"/>
  <c r="H262" i="1" s="1"/>
  <c r="F263" i="1"/>
  <c r="G263" i="1" s="1"/>
  <c r="H263" i="1" s="1"/>
  <c r="F264" i="1"/>
  <c r="G264" i="1" s="1"/>
  <c r="H264" i="1" s="1"/>
  <c r="F265" i="1"/>
  <c r="G265" i="1" s="1"/>
  <c r="H265" i="1" s="1"/>
  <c r="F266" i="1"/>
  <c r="G266" i="1" s="1"/>
  <c r="H266" i="1" s="1"/>
  <c r="F267" i="1"/>
  <c r="G267" i="1" s="1"/>
  <c r="H267" i="1" s="1"/>
  <c r="F268" i="1"/>
  <c r="G268" i="1" s="1"/>
  <c r="H268" i="1" s="1"/>
  <c r="F269" i="1"/>
  <c r="G269" i="1" s="1"/>
  <c r="H269" i="1" s="1"/>
  <c r="F270" i="1"/>
  <c r="G270" i="1" s="1"/>
  <c r="H270" i="1" s="1"/>
  <c r="F271" i="1"/>
  <c r="G271" i="1" s="1"/>
  <c r="H271" i="1" s="1"/>
  <c r="F272" i="1"/>
  <c r="G272" i="1" s="1"/>
  <c r="H272" i="1" s="1"/>
  <c r="F273" i="1"/>
  <c r="G273" i="1" s="1"/>
  <c r="H273" i="1" s="1"/>
  <c r="F274" i="1"/>
  <c r="G274" i="1" s="1"/>
  <c r="H274" i="1" s="1"/>
  <c r="F275" i="1"/>
  <c r="G275" i="1" s="1"/>
  <c r="H275" i="1" s="1"/>
  <c r="F276" i="1"/>
  <c r="G276" i="1" s="1"/>
  <c r="H276" i="1" s="1"/>
  <c r="F277" i="1"/>
  <c r="G277" i="1" s="1"/>
  <c r="H277" i="1" s="1"/>
  <c r="F278" i="1"/>
  <c r="G278" i="1" s="1"/>
  <c r="H278" i="1" s="1"/>
  <c r="F279" i="1"/>
  <c r="G279" i="1" s="1"/>
  <c r="H279" i="1" s="1"/>
  <c r="F280" i="1"/>
  <c r="G280" i="1" s="1"/>
  <c r="H280" i="1" s="1"/>
  <c r="F281" i="1"/>
  <c r="G281" i="1" s="1"/>
  <c r="H281" i="1" s="1"/>
  <c r="F282" i="1"/>
  <c r="G282" i="1" s="1"/>
  <c r="H282" i="1" s="1"/>
  <c r="F283" i="1"/>
  <c r="G283" i="1" s="1"/>
  <c r="H283" i="1" s="1"/>
  <c r="F284" i="1"/>
  <c r="G284" i="1" s="1"/>
  <c r="H284" i="1" s="1"/>
  <c r="F285" i="1"/>
  <c r="G285" i="1" s="1"/>
  <c r="H285" i="1" s="1"/>
  <c r="F286" i="1"/>
  <c r="G286" i="1" s="1"/>
  <c r="H286" i="1" s="1"/>
  <c r="F287" i="1"/>
  <c r="G287" i="1" s="1"/>
  <c r="H287" i="1" s="1"/>
  <c r="F288" i="1"/>
  <c r="G288" i="1" s="1"/>
  <c r="H288" i="1" s="1"/>
  <c r="F289" i="1"/>
  <c r="G289" i="1" s="1"/>
  <c r="H289" i="1" s="1"/>
  <c r="F290" i="1"/>
  <c r="G290" i="1" s="1"/>
  <c r="H290" i="1" s="1"/>
  <c r="F291" i="1"/>
  <c r="G291" i="1" s="1"/>
  <c r="H291" i="1" s="1"/>
  <c r="F292" i="1"/>
  <c r="G292" i="1" s="1"/>
  <c r="H292" i="1" s="1"/>
  <c r="F293" i="1"/>
  <c r="G293" i="1" s="1"/>
  <c r="H293" i="1" s="1"/>
  <c r="F294" i="1"/>
  <c r="G294" i="1" s="1"/>
  <c r="H294" i="1" s="1"/>
  <c r="F295" i="1"/>
  <c r="G295" i="1" s="1"/>
  <c r="H295" i="1" s="1"/>
  <c r="F296" i="1"/>
  <c r="G296" i="1" s="1"/>
  <c r="H296" i="1" s="1"/>
  <c r="F297" i="1"/>
  <c r="G297" i="1" s="1"/>
  <c r="H297" i="1" s="1"/>
  <c r="F298" i="1"/>
  <c r="G298" i="1" s="1"/>
  <c r="H298" i="1" s="1"/>
  <c r="F299" i="1"/>
  <c r="G299" i="1" s="1"/>
  <c r="H299" i="1" s="1"/>
  <c r="F300" i="1"/>
  <c r="G300" i="1" s="1"/>
  <c r="H300" i="1" s="1"/>
  <c r="F301" i="1"/>
  <c r="G301" i="1" s="1"/>
  <c r="H301" i="1" s="1"/>
  <c r="F302" i="1"/>
  <c r="G302" i="1" s="1"/>
  <c r="H302" i="1" s="1"/>
  <c r="F303" i="1"/>
  <c r="G303" i="1" s="1"/>
  <c r="H303" i="1" s="1"/>
  <c r="F304" i="1"/>
  <c r="G304" i="1" s="1"/>
  <c r="H304" i="1" s="1"/>
  <c r="F305" i="1"/>
  <c r="G305" i="1" s="1"/>
  <c r="H305" i="1" s="1"/>
  <c r="F306" i="1"/>
  <c r="G306" i="1" s="1"/>
  <c r="H306" i="1" s="1"/>
  <c r="F307" i="1"/>
  <c r="G307" i="1" s="1"/>
  <c r="H307" i="1" s="1"/>
  <c r="F308" i="1"/>
  <c r="G308" i="1" s="1"/>
  <c r="H308" i="1" s="1"/>
  <c r="F309" i="1"/>
  <c r="G309" i="1" s="1"/>
  <c r="H309" i="1" s="1"/>
  <c r="G310" i="1"/>
  <c r="H310" i="1" s="1"/>
  <c r="F311" i="1"/>
  <c r="G311" i="1" s="1"/>
  <c r="H311" i="1" s="1"/>
  <c r="F312" i="1"/>
  <c r="G312" i="1" s="1"/>
  <c r="H312" i="1" s="1"/>
  <c r="F313" i="1"/>
  <c r="G313" i="1" s="1"/>
  <c r="H313" i="1" s="1"/>
  <c r="F314" i="1"/>
  <c r="G314" i="1" s="1"/>
  <c r="H314" i="1" s="1"/>
  <c r="F315" i="1"/>
  <c r="G315" i="1" s="1"/>
  <c r="H315" i="1" s="1"/>
  <c r="F316" i="1"/>
  <c r="G316" i="1" s="1"/>
  <c r="H316" i="1" s="1"/>
  <c r="F317" i="1"/>
  <c r="G317" i="1" s="1"/>
  <c r="H317" i="1" s="1"/>
  <c r="F318" i="1"/>
  <c r="G318" i="1" s="1"/>
  <c r="H318" i="1" s="1"/>
  <c r="F319" i="1"/>
  <c r="G319" i="1" s="1"/>
  <c r="H319" i="1" s="1"/>
  <c r="F320" i="1"/>
  <c r="G320" i="1" s="1"/>
  <c r="H320" i="1" s="1"/>
  <c r="F321" i="1"/>
  <c r="G321" i="1" s="1"/>
  <c r="H321" i="1" s="1"/>
  <c r="F322" i="1"/>
  <c r="G322" i="1" s="1"/>
  <c r="H322" i="1" s="1"/>
  <c r="F323" i="1"/>
  <c r="G323" i="1" s="1"/>
  <c r="H323" i="1" s="1"/>
  <c r="F324" i="1"/>
  <c r="G324" i="1" s="1"/>
  <c r="H324" i="1" s="1"/>
  <c r="F325" i="1"/>
  <c r="G325" i="1" s="1"/>
  <c r="H325" i="1" s="1"/>
  <c r="F326" i="1"/>
  <c r="G326" i="1" s="1"/>
  <c r="H326" i="1" s="1"/>
  <c r="F327" i="1"/>
  <c r="G327" i="1" s="1"/>
  <c r="H327" i="1" s="1"/>
  <c r="F329" i="1"/>
  <c r="G329" i="1" s="1"/>
  <c r="H329" i="1" s="1"/>
  <c r="F330" i="1"/>
  <c r="G330" i="1" s="1"/>
  <c r="H330" i="1" s="1"/>
  <c r="F331" i="1"/>
  <c r="G331" i="1" s="1"/>
  <c r="H331" i="1" s="1"/>
  <c r="F333" i="1"/>
  <c r="G333" i="1" s="1"/>
  <c r="H333" i="1" s="1"/>
  <c r="F334" i="1"/>
  <c r="G334" i="1" s="1"/>
  <c r="H334" i="1" s="1"/>
  <c r="F335" i="1"/>
  <c r="G335" i="1" s="1"/>
  <c r="H335" i="1" s="1"/>
  <c r="F336" i="1"/>
  <c r="G336" i="1" s="1"/>
  <c r="H336" i="1" s="1"/>
  <c r="F337" i="1"/>
  <c r="G337" i="1" s="1"/>
  <c r="H337" i="1" s="1"/>
  <c r="F338" i="1"/>
  <c r="G338" i="1" s="1"/>
  <c r="H338" i="1" s="1"/>
  <c r="F339" i="1"/>
  <c r="G339" i="1" s="1"/>
  <c r="H339" i="1" s="1"/>
  <c r="F340" i="1"/>
  <c r="G340" i="1" s="1"/>
  <c r="H340" i="1" s="1"/>
  <c r="F341" i="1"/>
  <c r="G341" i="1" s="1"/>
  <c r="H341" i="1" s="1"/>
  <c r="F342" i="1"/>
  <c r="G342" i="1" s="1"/>
  <c r="H342" i="1" s="1"/>
  <c r="F343" i="1"/>
  <c r="G343" i="1" s="1"/>
  <c r="H343" i="1" s="1"/>
  <c r="F344" i="1"/>
  <c r="G344" i="1" s="1"/>
  <c r="H344" i="1" s="1"/>
  <c r="F345" i="1"/>
  <c r="G345" i="1" s="1"/>
  <c r="H345" i="1" s="1"/>
  <c r="F346" i="1"/>
  <c r="G346" i="1" s="1"/>
  <c r="H346" i="1" s="1"/>
  <c r="F347" i="1"/>
  <c r="G347" i="1" s="1"/>
  <c r="H347" i="1" s="1"/>
  <c r="F348" i="1"/>
  <c r="G348" i="1" s="1"/>
  <c r="H348" i="1" s="1"/>
  <c r="F349" i="1"/>
  <c r="G349" i="1" s="1"/>
  <c r="H349" i="1" s="1"/>
  <c r="F350" i="1"/>
  <c r="G350" i="1" s="1"/>
  <c r="H350" i="1" s="1"/>
  <c r="F351" i="1"/>
  <c r="G351" i="1" s="1"/>
  <c r="H351" i="1" s="1"/>
  <c r="F352" i="1"/>
  <c r="G352" i="1" s="1"/>
  <c r="H352" i="1" s="1"/>
  <c r="F353" i="1"/>
  <c r="G353" i="1" s="1"/>
  <c r="H353" i="1" s="1"/>
  <c r="F354" i="1"/>
  <c r="G354" i="1" s="1"/>
  <c r="H354" i="1" s="1"/>
  <c r="F355" i="1"/>
  <c r="G355" i="1" s="1"/>
  <c r="H355" i="1" s="1"/>
  <c r="F356" i="1"/>
  <c r="G356" i="1" s="1"/>
  <c r="H356" i="1" s="1"/>
  <c r="F357" i="1"/>
  <c r="G357" i="1" s="1"/>
  <c r="H357" i="1" s="1"/>
  <c r="F358" i="1"/>
  <c r="G358" i="1" s="1"/>
  <c r="H358" i="1" s="1"/>
  <c r="F359" i="1"/>
  <c r="G359" i="1" s="1"/>
  <c r="H359" i="1" s="1"/>
  <c r="F360" i="1"/>
  <c r="G360" i="1" s="1"/>
  <c r="H360" i="1" s="1"/>
  <c r="F361" i="1"/>
  <c r="G361" i="1" s="1"/>
  <c r="H361" i="1" s="1"/>
  <c r="F362" i="1"/>
  <c r="G362" i="1" s="1"/>
  <c r="H362" i="1" s="1"/>
  <c r="F363" i="1"/>
  <c r="G363" i="1" s="1"/>
  <c r="H363" i="1" s="1"/>
  <c r="F364" i="1"/>
  <c r="G364" i="1" s="1"/>
  <c r="H364" i="1" s="1"/>
  <c r="F368" i="1"/>
  <c r="G368" i="1" s="1"/>
  <c r="H368" i="1" s="1"/>
  <c r="F369" i="1"/>
  <c r="G369" i="1" s="1"/>
  <c r="H369" i="1" s="1"/>
  <c r="F370" i="1"/>
  <c r="G370" i="1" s="1"/>
  <c r="H370" i="1" s="1"/>
  <c r="F372" i="1"/>
  <c r="G372" i="1" s="1"/>
  <c r="H372" i="1" s="1"/>
  <c r="F374" i="1"/>
  <c r="G374" i="1" s="1"/>
  <c r="H374" i="1" s="1"/>
  <c r="F375" i="1"/>
  <c r="G375" i="1" s="1"/>
  <c r="H375" i="1" s="1"/>
  <c r="F376" i="1"/>
  <c r="G376" i="1" s="1"/>
  <c r="H376" i="1" s="1"/>
  <c r="F377" i="1"/>
  <c r="G377" i="1" s="1"/>
  <c r="H377" i="1" s="1"/>
  <c r="F378" i="1"/>
  <c r="G378" i="1" s="1"/>
  <c r="H378" i="1" s="1"/>
  <c r="F379" i="1"/>
  <c r="G379" i="1" s="1"/>
  <c r="H379" i="1" s="1"/>
  <c r="F381" i="1"/>
  <c r="G381" i="1" s="1"/>
  <c r="H381" i="1" s="1"/>
  <c r="F382" i="1"/>
  <c r="G382" i="1" s="1"/>
  <c r="H382" i="1" s="1"/>
  <c r="F393" i="1"/>
  <c r="G393" i="1" s="1"/>
  <c r="H393" i="1" s="1"/>
  <c r="F394" i="1"/>
  <c r="G394" i="1" s="1"/>
  <c r="H394" i="1" s="1"/>
  <c r="F395" i="1"/>
  <c r="G395" i="1" s="1"/>
  <c r="H395" i="1" s="1"/>
  <c r="F397" i="1"/>
  <c r="G397" i="1" s="1"/>
  <c r="H397" i="1" s="1"/>
  <c r="F398" i="1"/>
  <c r="G398" i="1" s="1"/>
  <c r="H398" i="1" s="1"/>
  <c r="F399" i="1"/>
  <c r="G399" i="1" s="1"/>
  <c r="H399" i="1" s="1"/>
  <c r="F402" i="1"/>
  <c r="G402" i="1" s="1"/>
  <c r="H402" i="1" s="1"/>
  <c r="F403" i="1"/>
  <c r="G403" i="1" s="1"/>
  <c r="H403" i="1" s="1"/>
  <c r="F410" i="1"/>
  <c r="G410" i="1" s="1"/>
  <c r="H410" i="1" s="1"/>
  <c r="F411" i="1"/>
  <c r="G411" i="1" s="1"/>
  <c r="H411" i="1" s="1"/>
  <c r="F412" i="1"/>
  <c r="G412" i="1" s="1"/>
  <c r="H412" i="1" s="1"/>
  <c r="F413" i="1"/>
  <c r="G413" i="1" s="1"/>
  <c r="H413" i="1" s="1"/>
  <c r="F414" i="1"/>
  <c r="G414" i="1" s="1"/>
  <c r="H414" i="1" s="1"/>
  <c r="F419" i="1"/>
  <c r="G419" i="1" s="1"/>
  <c r="H419" i="1" s="1"/>
  <c r="F420" i="1"/>
  <c r="G420" i="1" s="1"/>
  <c r="H420" i="1" s="1"/>
  <c r="F421" i="1"/>
  <c r="G421" i="1" s="1"/>
  <c r="H421" i="1" s="1"/>
  <c r="F422" i="1"/>
  <c r="G422" i="1" s="1"/>
  <c r="H422" i="1" s="1"/>
  <c r="G423" i="1"/>
  <c r="H423" i="1" s="1"/>
  <c r="F65" i="1"/>
  <c r="G65" i="1" s="1"/>
  <c r="H65" i="1" s="1"/>
  <c r="G424" i="1" l="1"/>
  <c r="H424" i="1" s="1"/>
  <c r="F29" i="1"/>
  <c r="G29" i="1" s="1"/>
  <c r="H29" i="1" s="1"/>
  <c r="F30" i="1"/>
  <c r="G30" i="1" s="1"/>
  <c r="H30" i="1" s="1"/>
  <c r="F31" i="1"/>
  <c r="G31" i="1" s="1"/>
  <c r="H31" i="1" s="1"/>
  <c r="F32" i="1"/>
  <c r="G32" i="1" s="1"/>
  <c r="H32" i="1" s="1"/>
  <c r="F34" i="1"/>
  <c r="G34" i="1" s="1"/>
  <c r="H34" i="1" s="1"/>
  <c r="G39" i="1"/>
  <c r="H39" i="1" s="1"/>
  <c r="G40" i="1"/>
  <c r="H40" i="1" s="1"/>
  <c r="F41" i="1"/>
  <c r="G41" i="1" s="1"/>
  <c r="H41" i="1" s="1"/>
  <c r="F43" i="1"/>
  <c r="G43" i="1" s="1"/>
  <c r="H43" i="1" s="1"/>
  <c r="F48" i="1"/>
  <c r="G48" i="1" s="1"/>
  <c r="H48" i="1" s="1"/>
  <c r="F49" i="1"/>
  <c r="G49" i="1" s="1"/>
  <c r="H49" i="1" s="1"/>
  <c r="F50" i="1"/>
  <c r="G50" i="1" s="1"/>
  <c r="H50" i="1" s="1"/>
  <c r="F52" i="1"/>
  <c r="G52" i="1" s="1"/>
  <c r="H52" i="1" s="1"/>
  <c r="F60" i="1"/>
  <c r="G60" i="1" s="1"/>
  <c r="H60" i="1" s="1"/>
  <c r="F12" i="1"/>
  <c r="F13" i="1"/>
  <c r="G13" i="1" s="1"/>
  <c r="H13" i="1" s="1"/>
  <c r="F14" i="1"/>
  <c r="G14" i="1" s="1"/>
  <c r="H14" i="1" s="1"/>
  <c r="F15" i="1"/>
  <c r="G15" i="1" s="1"/>
  <c r="H15" i="1" s="1"/>
  <c r="F16" i="1"/>
  <c r="G16" i="1" s="1"/>
  <c r="H16" i="1" s="1"/>
  <c r="F17" i="1"/>
  <c r="G17" i="1" s="1"/>
  <c r="H17" i="1" s="1"/>
  <c r="F18" i="1"/>
  <c r="G18" i="1" s="1"/>
  <c r="H18" i="1" s="1"/>
  <c r="F19" i="1"/>
  <c r="G19" i="1" s="1"/>
  <c r="H19" i="1" s="1"/>
  <c r="F20" i="1"/>
  <c r="G20" i="1" s="1"/>
  <c r="H20" i="1" s="1"/>
  <c r="F21" i="1"/>
  <c r="G21" i="1" s="1"/>
  <c r="H21" i="1" s="1"/>
  <c r="H23" i="1"/>
  <c r="F28" i="1"/>
  <c r="G28" i="1" s="1"/>
  <c r="H28" i="1" s="1"/>
  <c r="F11" i="1"/>
  <c r="G11" i="1" l="1"/>
  <c r="H11" i="1" s="1"/>
  <c r="F61" i="1"/>
  <c r="F427" i="1" s="1"/>
  <c r="G12" i="1"/>
  <c r="H12" i="1" s="1"/>
</calcChain>
</file>

<file path=xl/sharedStrings.xml><?xml version="1.0" encoding="utf-8"?>
<sst xmlns="http://schemas.openxmlformats.org/spreadsheetml/2006/main" count="448" uniqueCount="446">
  <si>
    <t>Наименование работ</t>
  </si>
  <si>
    <t>Общее</t>
  </si>
  <si>
    <t>Замена элемента до 2 выводов</t>
  </si>
  <si>
    <t>Замена элемента до 10 выводов</t>
  </si>
  <si>
    <t>Замена элемента до 40 выводов</t>
  </si>
  <si>
    <t>Замена элемента до 100 выводов</t>
  </si>
  <si>
    <t>Замена штырькового разъема до 5 выводов</t>
  </si>
  <si>
    <t>Замена разъема от 16 до 32 выводов</t>
  </si>
  <si>
    <t>Предварительный осмотр изделия МКУ</t>
  </si>
  <si>
    <t>Предварительный осмотр изделия СКУ</t>
  </si>
  <si>
    <t>Предварительный осмотр изделия УА</t>
  </si>
  <si>
    <t>Первичный осмотр изделия МЭБ</t>
  </si>
  <si>
    <t>Проверка работоспособности после замены элемента</t>
  </si>
  <si>
    <t>МКУ</t>
  </si>
  <si>
    <t>Диагностика МКУ, в том числе:</t>
  </si>
  <si>
    <t>• запись актуальной микропрограммы (прошивки) в МКУ;</t>
  </si>
  <si>
    <t>• сборка МКУ;</t>
  </si>
  <si>
    <t>• проверка работоспособности МКУ с использованием технологического сервера СЭМПЛ;</t>
  </si>
  <si>
    <t>• проведение цикла полного заряда и разряда АКБ МКУ.</t>
  </si>
  <si>
    <t>Замена АКБ МКУ</t>
  </si>
  <si>
    <t>Замена клавиатуры МКУ</t>
  </si>
  <si>
    <t>Замена GPS/ГЛОНАСС модуля с платой управления в МКУ</t>
  </si>
  <si>
    <t>Замена корпуса МКУ с переустановкой узлов</t>
  </si>
  <si>
    <t>Модернизация корпуса МКУ (доработка бонками)</t>
  </si>
  <si>
    <t>СКУ</t>
  </si>
  <si>
    <t>• запись актуальной микропрограммы (прошивки) в СКУ;</t>
  </si>
  <si>
    <t>• сборка СКУ;</t>
  </si>
  <si>
    <t>• проверка работоспособности СКУ с использованием технологического сервера СЭМПЛ;</t>
  </si>
  <si>
    <t>• проведение цикла полного заряда и разряда АКБ СКУ</t>
  </si>
  <si>
    <t>Замена АКБ СКУ</t>
  </si>
  <si>
    <t>Замена клавиатуры СКУ</t>
  </si>
  <si>
    <t>Замена корпуса СКУ с переустановкой узлов</t>
  </si>
  <si>
    <t>УА</t>
  </si>
  <si>
    <t>Диагностика УА, в том числе:</t>
  </si>
  <si>
    <t>• сборка УА;</t>
  </si>
  <si>
    <t>• проверка работоспособности УА с использованием технологического сервера СЭМПЛ;</t>
  </si>
  <si>
    <t>• проведение цикла полного заряда и разряда АКБ УА</t>
  </si>
  <si>
    <t>Замена АКБ УА</t>
  </si>
  <si>
    <t>Замена клавиатуры УА</t>
  </si>
  <si>
    <t>Замена корпуса УА с переустановкой узлов</t>
  </si>
  <si>
    <t>МЭБ</t>
  </si>
  <si>
    <t>Диагностика МЭБ, в том числе:</t>
  </si>
  <si>
    <t>• установка платы МЭБ в корпус;</t>
  </si>
  <si>
    <t>• запись актуальной микропрограммы (прошивки) в МЭБ;</t>
  </si>
  <si>
    <t>• проверка функционирования МЭБ после замены дефектного элемента;</t>
  </si>
  <si>
    <t>• лазерная гравировка корпуса МЭБ с нанесением серийного номера;</t>
  </si>
  <si>
    <t>• ультразвуковая сварка корпуса МЭБ;</t>
  </si>
  <si>
    <t>• проверка герметичности корпуса МЭБ на газо-гидравлическом стенде;</t>
  </si>
  <si>
    <t>• проверка работоспособности МЭБ с использованием технологического сервера СЭМПЛ.</t>
  </si>
  <si>
    <t>Замена батареи питания МЭБ (с учетом установки новой батареи)</t>
  </si>
  <si>
    <t>Наименование</t>
  </si>
  <si>
    <t>Цена с учетом НДС (за ед.), руб.</t>
  </si>
  <si>
    <t>Антенны</t>
  </si>
  <si>
    <t>ANT GSM AG360 SMA-M 2.5 M (CTI)</t>
  </si>
  <si>
    <t>A10315 Antenova</t>
  </si>
  <si>
    <t>2450AT45A100</t>
  </si>
  <si>
    <t>Варисторы</t>
  </si>
  <si>
    <t>VC06AG18120YAT1A</t>
  </si>
  <si>
    <t>Винты/гайки/шайбы</t>
  </si>
  <si>
    <t>Винт ГОСТ 17473-80 М3х6.48.016</t>
  </si>
  <si>
    <t>Винт ГОСТ 17473-80 М3х12.48.016</t>
  </si>
  <si>
    <t>Винт ГОСТ 17473-80 М3х35.48.016</t>
  </si>
  <si>
    <t>Диоды/Стабилитроны</t>
  </si>
  <si>
    <t>IRF7317 (тип корпуса SO-8)</t>
  </si>
  <si>
    <t>IRLML2803/IRLML2502</t>
  </si>
  <si>
    <t>BC848/DC848A/BC848B/BC848C/BC849A/BC849B/BC849C/BC850A/BC50B/BC50C (произв. NXP) BC847/BC849/BC850 (произв. Infineon)  корпус SOT23</t>
  </si>
  <si>
    <t>BAT54/BAT54S (SOT-23)</t>
  </si>
  <si>
    <t>Диод шотки SK32 (SMC) 3ASK33-SK36/SK38/SK310 MCC/SC32-SK36 (DC Components)</t>
  </si>
  <si>
    <t>BL-BEG201</t>
  </si>
  <si>
    <t>BAW56 (SOT23)</t>
  </si>
  <si>
    <t>BZX84-C5V1 (SOT23)</t>
  </si>
  <si>
    <t>BAV99 (SOT23)</t>
  </si>
  <si>
    <t>L-7104SECK/L-7104CGCK/L-7104SYCK</t>
  </si>
  <si>
    <t>Диод шотки MBRA340T3G/NRVBA340T3G</t>
  </si>
  <si>
    <t>LM4040B25IDBZ</t>
  </si>
  <si>
    <t>CD214A-T24CA/SMAJ24CA-E3/61 / 1SMA24CAT3/1SMA24CAT3G/P4SMAJ24CA (SMA)</t>
  </si>
  <si>
    <t>CD214A-T16A/SMAJ16A,1SMA16AT3/1SMA16AT3G</t>
  </si>
  <si>
    <t>P6SMB6.8CA/SMBJ6.0CA (5-7,5 V)</t>
  </si>
  <si>
    <t>SMF05CT1G/SMF05CT2G</t>
  </si>
  <si>
    <t>BZX84-C5V1 (SOT-23)</t>
  </si>
  <si>
    <t>BZX84-C18 (SOT-23)</t>
  </si>
  <si>
    <t>BZX84-C12 (SOT-23)</t>
  </si>
  <si>
    <t>SMAJ12A</t>
  </si>
  <si>
    <t>BAS16 (SOT23)</t>
  </si>
  <si>
    <t>SMBJ05.0A/SMBJ5.0CA (SMA)</t>
  </si>
  <si>
    <t>S2A/S2B/S2D/S2G/S2J/S2K/S2M  MCC</t>
  </si>
  <si>
    <t>1N5820 (DO-201AD)/1N5821/1N5822</t>
  </si>
  <si>
    <t>10MQ040N</t>
  </si>
  <si>
    <t>PRTR5V0U2X</t>
  </si>
  <si>
    <t>BAT54C/BAT754C/BAT854CW</t>
  </si>
  <si>
    <t>BC857/BC857A/BC857B/BC857C</t>
  </si>
  <si>
    <t>BC847BC/ MBT3904DW1T1G/MBT2222ADW1T1</t>
  </si>
  <si>
    <t>BAV99W (SOT323-3)</t>
  </si>
  <si>
    <t>Индуктивности</t>
  </si>
  <si>
    <t>LPS5030-103ML</t>
  </si>
  <si>
    <t>EHF2BE2450/LDB212G4010C-001</t>
  </si>
  <si>
    <t>BLM18HG102SN1D (0603) Murata</t>
  </si>
  <si>
    <t>CDRH127-121MC 120 мкГн (120-200 мкГн)</t>
  </si>
  <si>
    <t>CDRH104RNP-470N</t>
  </si>
  <si>
    <t>BLM21PG121SN1 (1206) Murata</t>
  </si>
  <si>
    <t>CDRH8D43NP-330N Sumida</t>
  </si>
  <si>
    <t>LQG15HS2N0S02D</t>
  </si>
  <si>
    <t>BLM21PG220SN1</t>
  </si>
  <si>
    <t>CDRH5D28-5R3N/CDRH5D28NP-2R5N/CDRH5D28NP-3R0N</t>
  </si>
  <si>
    <t>B82450A2364A000</t>
  </si>
  <si>
    <t>2450BM15A0002/DEA202450BT7210A1</t>
  </si>
  <si>
    <t>LQG15HS3N9S02</t>
  </si>
  <si>
    <t>LQW18AN12NG00D</t>
  </si>
  <si>
    <t>LQW18AN3N9D00D</t>
  </si>
  <si>
    <t>BLM18EG221SN1x (0603)</t>
  </si>
  <si>
    <t>CDRH8D43NP-100N</t>
  </si>
  <si>
    <t>SDR0604-220YL</t>
  </si>
  <si>
    <t>LQM21FN4R7N</t>
  </si>
  <si>
    <t>EPL3015-472MLB (Coilcraft)/LQH3NPN4R7MM0 (Murata)</t>
  </si>
  <si>
    <t>BLM31PG601SN1x (1206)</t>
  </si>
  <si>
    <t>LPS3015-222ML</t>
  </si>
  <si>
    <t>XFL3012-222ME</t>
  </si>
  <si>
    <t>LQH3NPN2R2MM0 (Murata) / NR3015T2R2M (Taiyo Yuden)</t>
  </si>
  <si>
    <t>Конденсаторы</t>
  </si>
  <si>
    <t>0603 X7R 10 В 0,01 мкФ ±20%</t>
  </si>
  <si>
    <t>0603 X7R 16 В 0,015 мкФ ±20%</t>
  </si>
  <si>
    <t>0603 X7R 16 В 0,1 мкФ ±20%</t>
  </si>
  <si>
    <t>0805 X7R 50 В 0,1 мкФ ±20%</t>
  </si>
  <si>
    <t>0805 X7R 10 В 0,68 мкФ ±20%</t>
  </si>
  <si>
    <t>1206 X7R 50 В 1 мкФ ±20%</t>
  </si>
  <si>
    <t>1210 X7R 50 В 4,7 мкФ ±20%</t>
  </si>
  <si>
    <t>0805 X5R 6,3 В 10 мкФ ±10%</t>
  </si>
  <si>
    <t>1210 X7R 25 В 10 мкФ ±20%</t>
  </si>
  <si>
    <t>0603 NPO 50 В 33 пФ ±10%</t>
  </si>
  <si>
    <t>293D-107-X0-004C</t>
  </si>
  <si>
    <t>0402 X5R 6.3 В 1 мкФ ±20% (-40+85C)/ GRM155R60J105ME19D</t>
  </si>
  <si>
    <t>0603 X5R 6.3 В 2.2 мкФ ±20%(-40+85C)</t>
  </si>
  <si>
    <t>0402 X5R 10 В 100 нФ ±20% (-55+125С)/ GRM155R71A104KA01D</t>
  </si>
  <si>
    <t>0402 NPO 50 В 1 пФ ±5 % (-55+125С)/GRM1555C1H1R0CZ01D</t>
  </si>
  <si>
    <t>0402 NPO 50 В 1,5 пФ ±0.25 % (-55+125С)/ GRM1555C1H1R5CZ01D</t>
  </si>
  <si>
    <t>0402 NPO 50 В 27 пФ ±0.25 % (-55+125С)/ GRM1555C1H270JZ01D</t>
  </si>
  <si>
    <t>0402 NPO 50 В 220 пФ ±5 % (-55+125С)/ GRM1555C1H221JA01D</t>
  </si>
  <si>
    <t>Чип танталовый 6,3В 470 мкФ 20 % тип Е / 593D477X06R3E</t>
  </si>
  <si>
    <t>К50-35-25В-220 мкФ ±20%</t>
  </si>
  <si>
    <t>К50-35-35В-470 мкФ ±20%</t>
  </si>
  <si>
    <t>К50-35-16 В-470 мкФ</t>
  </si>
  <si>
    <t>DSK-3R3H224</t>
  </si>
  <si>
    <t>К50-35-50 В-470 мкФ</t>
  </si>
  <si>
    <t>0603 NPO 50В 10 пФ ± 5%</t>
  </si>
  <si>
    <t>0603 NPO 50В 22 пФ ± 5%</t>
  </si>
  <si>
    <t>0603 NPO 50В 33 пФ ± 5%</t>
  </si>
  <si>
    <t>0402 NPO 50В 27 пФ ± 5% -55+125C/ GRM1555C1H270JA01D</t>
  </si>
  <si>
    <t>0603 NPO 10В 680 пФ ± 2%</t>
  </si>
  <si>
    <t>0603 X7R 16 В 0,001 мкФ ± 20%</t>
  </si>
  <si>
    <t>0603 X7R 16 В 0,1 мкФ ± 10%</t>
  </si>
  <si>
    <t>0603 X7R 25 В 0,1 мкФ ± 20%</t>
  </si>
  <si>
    <t>0603 X5R 6,3 В 1 мкФ ± 20%</t>
  </si>
  <si>
    <t>0402 X5R 6.3 В 1 мкФ ± 10% -40 +85C/ GRM155R60J105KE19D</t>
  </si>
  <si>
    <t>0805 X5R 6,3 В 10 мкФ ± 20%</t>
  </si>
  <si>
    <t>1206 X5R 25 В 10 мкФ ± 20%</t>
  </si>
  <si>
    <t>1210 X5R 10 В 22 мкФ ± 20%</t>
  </si>
  <si>
    <t>Танталовый 6,3 В 470 мкФ ± 10%, тип E / 593D477X96R3E</t>
  </si>
  <si>
    <t>0402 NPO 50 В 1 пФ ±0,05пФ -55 +125С / GRM1555C1H1R5WA01D</t>
  </si>
  <si>
    <t>0603 NPO 50 В 1,8 пФ ±0,1 пФ -55 +125C / GQM1885C2A1R8BB01D</t>
  </si>
  <si>
    <t>0402 NPO 50 В 18 пФ ± 5% -55 +125С / GRM1555C1H11480JZ01D</t>
  </si>
  <si>
    <t>0805 Y5V 10 В 10 мкФ ± 10%</t>
  </si>
  <si>
    <t>0805 NPO 10 В 10 пФ ± 10%</t>
  </si>
  <si>
    <t>0603 NPO 10В 33 пФ ± 10%</t>
  </si>
  <si>
    <t>0805 NPO 10 В 100 пФ ± 10%</t>
  </si>
  <si>
    <t>0603 NPO 100 В 100 пФ ± 10%</t>
  </si>
  <si>
    <t>0805 NPO 100 В 180 пФ ± 5%</t>
  </si>
  <si>
    <t>0805 NPO 25 В 270 пФ ± 10%</t>
  </si>
  <si>
    <t>0603 X7R 10 B 1 нФ ± 20%</t>
  </si>
  <si>
    <t>0805 X7R 25 В 0,1 мкФ ± 5%</t>
  </si>
  <si>
    <t>0603 X7R 16 В 1 мкФ ± 20%</t>
  </si>
  <si>
    <t>0805 X5R 10 В 4,7 мкФ ± 20%</t>
  </si>
  <si>
    <t>Тантал тип А 10 В 10 мкФ ± 20%</t>
  </si>
  <si>
    <t>Тантал тип А 10 В 22 мкФ ± 20%</t>
  </si>
  <si>
    <t>К50-35 16 В 100 мкФ</t>
  </si>
  <si>
    <t>0603 X7R 6,3 B 2,2 мкФ ± 20%</t>
  </si>
  <si>
    <t>0603 X7R 25 B 0,1 мкФ ± 5%</t>
  </si>
  <si>
    <t>0805 X7R 50 B 0,1 мкФ ± 10%</t>
  </si>
  <si>
    <t>0603 X7R (X5R) 10 B 1 мкФ ± 20%</t>
  </si>
  <si>
    <t>0402 NPO 16 В 15 пФ ± 10%</t>
  </si>
  <si>
    <t>0402 X5R 10 В 0,1 мкФ ± 20%</t>
  </si>
  <si>
    <t>0402 NPO 16 В 220 пФ ± 10%</t>
  </si>
  <si>
    <t>0402 NPO 16 В 47 пФ ± 10%</t>
  </si>
  <si>
    <t>0402 NPO 50 В 33 пФ ± 10%</t>
  </si>
  <si>
    <t>0402 X5R 4 В 1 мкФ ± 10%</t>
  </si>
  <si>
    <t>0402 NPO 16 В 27 пФ ± 10%</t>
  </si>
  <si>
    <t>Микросхемы</t>
  </si>
  <si>
    <t>LM2575S-ADJ или LM2575HVS-ADJ, аналог MIC4576BU/ MIC4576WU</t>
  </si>
  <si>
    <t>LT3652IMSE</t>
  </si>
  <si>
    <t>FM25V10-G</t>
  </si>
  <si>
    <t>LPC2368FBD100</t>
  </si>
  <si>
    <t>Акселерометр LIS302DL</t>
  </si>
  <si>
    <t>TPS63001DRCT</t>
  </si>
  <si>
    <t>TPS73033DBVT/ TPS73033DBVR</t>
  </si>
  <si>
    <t>TPA301D (тип корпуса SOIC-8)</t>
  </si>
  <si>
    <t>TPS3836K33QDBVRQ1</t>
  </si>
  <si>
    <t>PCF7941ATS</t>
  </si>
  <si>
    <t>CC2530F256</t>
  </si>
  <si>
    <t>PJF7993ATW/C1C</t>
  </si>
  <si>
    <t>PIC18F46J50-I/PT</t>
  </si>
  <si>
    <t>LM2735XMFX</t>
  </si>
  <si>
    <t>TPS3838K33QDBVRQ1</t>
  </si>
  <si>
    <t>LTC4055EUF/LTC4055EUF-1</t>
  </si>
  <si>
    <t>USBUF02W6</t>
  </si>
  <si>
    <t>TPS76333DBVT</t>
  </si>
  <si>
    <t>MCP1703-3002E/CB 3,3V / MCP1702-3002E/CB 3,3V</t>
  </si>
  <si>
    <t>TPS61221DCK</t>
  </si>
  <si>
    <t>TPS61093DSK</t>
  </si>
  <si>
    <t>LM1117MPX-3,3/M1117IMPX-3,3</t>
  </si>
  <si>
    <t>TVL1117-33CDCY/TVL1117-33IDCY</t>
  </si>
  <si>
    <t>TDA3663/N1 / MCP1790-3302E/DB / TLE4274GSV33</t>
  </si>
  <si>
    <t>IRF5851</t>
  </si>
  <si>
    <t>IRLML6302</t>
  </si>
  <si>
    <t>IRLML2502</t>
  </si>
  <si>
    <t>PCF7941ATJ/B00E</t>
  </si>
  <si>
    <t>LIS331DLH</t>
  </si>
  <si>
    <t>LM4040B25IBDZ</t>
  </si>
  <si>
    <t>TPS3836QDBVT/ TPS3836QDBVR</t>
  </si>
  <si>
    <t>STM32F103RET6</t>
  </si>
  <si>
    <t>CSTCE8M00G-RO</t>
  </si>
  <si>
    <t>TPS5420DR</t>
  </si>
  <si>
    <t>BQ24103(A)RHLT(R,T)/BQ24100RHLR</t>
  </si>
  <si>
    <t>Предохранители</t>
  </si>
  <si>
    <t>Предохранитель RXEF160</t>
  </si>
  <si>
    <t>miniSMDC260F/16-2</t>
  </si>
  <si>
    <t>MF – MSMF110/24X</t>
  </si>
  <si>
    <t>FSMD010-0805</t>
  </si>
  <si>
    <t>Резисторы</t>
  </si>
  <si>
    <t>0603 -0 Ом ±5 % (Перемычка)</t>
  </si>
  <si>
    <t>2512 0,15 Ом ±5 % или WSLT2512R0150FEA</t>
  </si>
  <si>
    <t>0603 51 Ом ± 5%</t>
  </si>
  <si>
    <t>0603 2 кОм ± 1%</t>
  </si>
  <si>
    <t>1206 3,3 кОм ± 5%</t>
  </si>
  <si>
    <t>0603 4,7 кОм ± 1%</t>
  </si>
  <si>
    <t>0603 4,7 кОм ± 5%</t>
  </si>
  <si>
    <t>0603 10 кОм ± 1%</t>
  </si>
  <si>
    <t>0603 5,1 кОм ± 5%</t>
  </si>
  <si>
    <t>0603 9,09 кОм ± 1%</t>
  </si>
  <si>
    <t>0603 255 кОм ± 1%</t>
  </si>
  <si>
    <t>0603 12 кОм ± 5%</t>
  </si>
  <si>
    <t>0603 43 кОм ± 1%</t>
  </si>
  <si>
    <t>0603 2 кОм ± 5%</t>
  </si>
  <si>
    <t>0603 36 кОм ± 5%</t>
  </si>
  <si>
    <t>0603 330 кОм ± 1%</t>
  </si>
  <si>
    <t>0603 390 кОм ± 1%</t>
  </si>
  <si>
    <t>0603 33 кОм ± 1%</t>
  </si>
  <si>
    <t>0603 909 кОм ± 0,25%</t>
  </si>
  <si>
    <t>0603 511 кОм ± 0,25%</t>
  </si>
  <si>
    <t>0805 12 кОм ± 5%</t>
  </si>
  <si>
    <t>0603 240 кОм ± 1%</t>
  </si>
  <si>
    <t>0603 240 кОм ± 5%</t>
  </si>
  <si>
    <t>0603 910 кОм ± 5%</t>
  </si>
  <si>
    <t>0603 15 кОм ± 5%</t>
  </si>
  <si>
    <t>0603 47 кОм ± 1%</t>
  </si>
  <si>
    <t>0603 412 кОм ± 0,25%</t>
  </si>
  <si>
    <t>0805 1,6 кОм ± 5%</t>
  </si>
  <si>
    <t>0603 160 кОм ± 1%</t>
  </si>
  <si>
    <t>2010 0,1 Ом ± 5% / CRCW2010R100JN</t>
  </si>
  <si>
    <t>Чип резисторная сборка 0603*4 22 Ом</t>
  </si>
  <si>
    <t>Чип резисторная сборка 0603*4 100 Ом</t>
  </si>
  <si>
    <t>0402 4,3 кОм ±1 % / RK73H1ETTP4301F</t>
  </si>
  <si>
    <t>0402 4,3 кОм ± 5%</t>
  </si>
  <si>
    <t>0603 5,1 кОм ± 1%</t>
  </si>
  <si>
    <t>0603 51 кОм ± 5%</t>
  </si>
  <si>
    <t>0402 56 кОм ±1 % / RK73H1ETTP5602F</t>
  </si>
  <si>
    <t>0603 75 кОм ± 1%</t>
  </si>
  <si>
    <t>0603 100 кОм ± 1%</t>
  </si>
  <si>
    <t>0603 100 кОм ± 5%</t>
  </si>
  <si>
    <t>0603 150 кОм ± 1%</t>
  </si>
  <si>
    <t>0603 240 Ом ± 5%</t>
  </si>
  <si>
    <t>0603 100 Ом ± 5%</t>
  </si>
  <si>
    <t>0402 100 Ом ± 5%</t>
  </si>
  <si>
    <t>0603 220 Ом ± 5%</t>
  </si>
  <si>
    <t>0603 560 Ом ± 5%</t>
  </si>
  <si>
    <t>2512 0,1 Ом ± 1%</t>
  </si>
  <si>
    <t>0402 5,1 кОм ± 5%</t>
  </si>
  <si>
    <t>0402 10 кОм ± 5%</t>
  </si>
  <si>
    <t>1206 0 Ом (перемычка)</t>
  </si>
  <si>
    <t>1206 10 Ом ± 5%</t>
  </si>
  <si>
    <t>1206 27 Ом ± 5%</t>
  </si>
  <si>
    <t>0805 100 Ом ± 5%</t>
  </si>
  <si>
    <t>0805 330 Ом ± 5%</t>
  </si>
  <si>
    <t>0805 680 Ом ± 5%</t>
  </si>
  <si>
    <t>0805 2,2 кОм ± 5%</t>
  </si>
  <si>
    <t>0805 6,8 кОм ± 5%</t>
  </si>
  <si>
    <t>0805 10 кОм ± 5%</t>
  </si>
  <si>
    <t>1206 10 кОм ± 5%</t>
  </si>
  <si>
    <t>0805 18 кОм ± 5%</t>
  </si>
  <si>
    <t>0805 100 кОм ± 5%</t>
  </si>
  <si>
    <t>0805 220 кОм ± 5%</t>
  </si>
  <si>
    <t>0805 330 кОм ± 5%</t>
  </si>
  <si>
    <t>2512 0,1 Ом ± 5%</t>
  </si>
  <si>
    <t>0805 1 кОм ± 5%</t>
  </si>
  <si>
    <t>0805 5,1 кОм ± 5%</t>
  </si>
  <si>
    <t>0805 10 кОм ± 1%</t>
  </si>
  <si>
    <t>0805 15 кОм ± 5%</t>
  </si>
  <si>
    <t>0805 43 кОм ± 1%</t>
  </si>
  <si>
    <t>1206 1 Ом ± 5%</t>
  </si>
  <si>
    <t>1206 36 Ом ± 5%</t>
  </si>
  <si>
    <t>0805 120 кОм ± 5%</t>
  </si>
  <si>
    <t>0805 150 кОм ± 5%</t>
  </si>
  <si>
    <t>0805 200 кОм ± 5%</t>
  </si>
  <si>
    <t>1206 100 Ом ± 5%</t>
  </si>
  <si>
    <t>1210 12 Ом ± 5%</t>
  </si>
  <si>
    <t>0603 270 Ом ± 5%</t>
  </si>
  <si>
    <t>0603 1,5 кОм ± 5%</t>
  </si>
  <si>
    <t>0603 3,3 кОм ± 5%</t>
  </si>
  <si>
    <t>0603 6,8 кОм ± 5%</t>
  </si>
  <si>
    <t>0603 10 кОм ± 5%</t>
  </si>
  <si>
    <t>0603 27 кОм ± 5%</t>
  </si>
  <si>
    <t>0603 43 кОм ± 5%</t>
  </si>
  <si>
    <t>0603 47 кОм ± 5%</t>
  </si>
  <si>
    <t>0805 1 МОм ± 5%</t>
  </si>
  <si>
    <t>0603 22 Ом ± 5%</t>
  </si>
  <si>
    <t>0603 1 кОм ± 5%</t>
  </si>
  <si>
    <t>0402 100 кОм ± 5%</t>
  </si>
  <si>
    <t>Резонаторы</t>
  </si>
  <si>
    <t>SMD кварц 32768 Гц 8х3.8 мм -40+85С( KX-327ST)/ GSX-200/ DMX-26S</t>
  </si>
  <si>
    <t>NX3225SA – 32 MHz</t>
  </si>
  <si>
    <t>KX-KT 12.000 MHz</t>
  </si>
  <si>
    <t>Разъёмы/контакты/штекеры/отсеки</t>
  </si>
  <si>
    <t>PBD-16</t>
  </si>
  <si>
    <t>PLD-16R</t>
  </si>
  <si>
    <t>PBD-26</t>
  </si>
  <si>
    <t>PBD-12</t>
  </si>
  <si>
    <t>TJ6-4P4C</t>
  </si>
  <si>
    <t>PLS-5</t>
  </si>
  <si>
    <t>PLD-16</t>
  </si>
  <si>
    <t>PLD-14</t>
  </si>
  <si>
    <t>PLD-26</t>
  </si>
  <si>
    <t>PLD-12R</t>
  </si>
  <si>
    <t>WF-3 с шагом 2,54</t>
  </si>
  <si>
    <t>MW-5M</t>
  </si>
  <si>
    <t>MW-4M</t>
  </si>
  <si>
    <t>HU-3</t>
  </si>
  <si>
    <t>SMA-F угловой</t>
  </si>
  <si>
    <t>SMA S-P215</t>
  </si>
  <si>
    <t>Держатель sim-карты 6393699-1</t>
  </si>
  <si>
    <t>DJ614-2.8</t>
  </si>
  <si>
    <t>MOLEX 49448-1611, 49448-1411</t>
  </si>
  <si>
    <t>DJK-05D/ DS-313</t>
  </si>
  <si>
    <t>MW-4MR</t>
  </si>
  <si>
    <t>Molex 52271-1269</t>
  </si>
  <si>
    <t>MicroSD Molex 500901-0801/ MSHN08-TF09</t>
  </si>
  <si>
    <t>FB-5R</t>
  </si>
  <si>
    <t>Разъём WF-2R</t>
  </si>
  <si>
    <t>Клема HU-2</t>
  </si>
  <si>
    <t>DJK-02A</t>
  </si>
  <si>
    <t>USB/M-1J</t>
  </si>
  <si>
    <t>PLS-2</t>
  </si>
  <si>
    <t>FB1-10R/52043-1019</t>
  </si>
  <si>
    <t>PLS-5S</t>
  </si>
  <si>
    <t>Molex 520431219</t>
  </si>
  <si>
    <t>Переключатели/кнопки</t>
  </si>
  <si>
    <t>Микропереключатель DM3-03P</t>
  </si>
  <si>
    <t>SS-12D10</t>
  </si>
  <si>
    <t>Кнопка датчика вскрытия корпуса HDT0004/DS1 - 01</t>
  </si>
  <si>
    <t>Модули</t>
  </si>
  <si>
    <t>GSM модуль SIM900D</t>
  </si>
  <si>
    <t>Устройства передачи звука</t>
  </si>
  <si>
    <t>Зуммер пьезоэлектрический EFM-240 или EFM-230</t>
  </si>
  <si>
    <t>Электромагнитный вызывной прибор HC0903A</t>
  </si>
  <si>
    <t>Малогабаритный телефон HSR10Q-32/ RB-10032F-93 BR/ HSB10B/ HSB10C</t>
  </si>
  <si>
    <t>Малогабаритный микрофон EM-6050P</t>
  </si>
  <si>
    <t>HC0905F</t>
  </si>
  <si>
    <t>BMT1212S / BMT1212H09-06LF / HCM1212A</t>
  </si>
  <si>
    <t>Li-Ion W18650/3PT / Li-Ion W18650S/3PT,  3,5 V</t>
  </si>
  <si>
    <t>Материалы</t>
  </si>
  <si>
    <t>Этикетка (размеры 19х38 мм, лента) с серийным номером</t>
  </si>
  <si>
    <t>Батарея ML1220-TJ1/  ML1220/F1B</t>
  </si>
  <si>
    <t>СКУ М 138.310.00.00 (Z-25)</t>
  </si>
  <si>
    <t>Аккумуляторная батарея Li-POL 7/4 D*( в сборе)</t>
  </si>
  <si>
    <t>Клавиатура пленочная СКУ М 138.310.02.00СБ</t>
  </si>
  <si>
    <t>Ножка самоклеящаяся SJ5003</t>
  </si>
  <si>
    <t>СКУ ЛЕАС.464418.003.100.00-01 (Тюльпан)</t>
  </si>
  <si>
    <t>Клавиатура пленочная СКУ ЛЕАС464418.003.110.00</t>
  </si>
  <si>
    <t>Клавиатура пленочная СКУ ЛЕАС.464418.003.110.00-01</t>
  </si>
  <si>
    <t>Аккумуляторная батарея POLYMER855085-4000mAh 3.7V (в сборе)</t>
  </si>
  <si>
    <t>Клавиатура МКУ ЛЕАС.464418.002.190.00-01</t>
  </si>
  <si>
    <t>Клавиатура МКУ М 138.410.02.00</t>
  </si>
  <si>
    <t>Крышка МКУ доработанная бонками</t>
  </si>
  <si>
    <t>Корпус МКУ</t>
  </si>
  <si>
    <t>Прочие материалы/платы/комплектация</t>
  </si>
  <si>
    <t>Плата защиты АКБ МКУ ЛЕАС.464418.002.170.00</t>
  </si>
  <si>
    <t>Плата процессорная МКУ (без платы GPS/Глонасс) ЛЕАС.464418.002.413.00</t>
  </si>
  <si>
    <t>Плата радиоприемника в сборе (СКУ) ЛЕАС.464418.003.320.00</t>
  </si>
  <si>
    <t>Плата подключения АКБ СКУ ЛЕАС.464418.003.102.00</t>
  </si>
  <si>
    <t>Трубка СКУ Тюльпан в  сборе ЛЕАС.464418.003.101.00-01СБ</t>
  </si>
  <si>
    <t>Стекло для УА с ЖК дисплеем</t>
  </si>
  <si>
    <t>Основание корпуса УА с ЖК дисплеем</t>
  </si>
  <si>
    <t>Клавиатура УА с цветными кнопками</t>
  </si>
  <si>
    <t>Клавиатура УА черно - белая</t>
  </si>
  <si>
    <t>Заглушка для корпуса УА ЛЕАС.444618.004.021.04</t>
  </si>
  <si>
    <t>Заглушка для корпуса УА ЛЕАС.444618.004.021.05</t>
  </si>
  <si>
    <t>Плата процессорная УА ЛЕАС.464418.004.221.00 (без катушки)</t>
  </si>
  <si>
    <t>Перечень и стоимость выполняемых ремонтных работ:</t>
  </si>
  <si>
    <t>Среднее значение, руб</t>
  </si>
  <si>
    <t>ИТОГО</t>
  </si>
  <si>
    <t xml:space="preserve">Используемый метод расчета - метод сопоставимых рыночных цен (анализа рынка). </t>
  </si>
  <si>
    <t>Предмет закупки - оказание услуг по ремонту оборудования ФГИС СЭМПЛ.</t>
  </si>
  <si>
    <t xml:space="preserve">выполнению работ по техническому обслуживанию и (или) ремонту техники невозможно определить, </t>
  </si>
  <si>
    <t xml:space="preserve">в извещении об осуществлении закупки и документации о закупке заказчик указывает цену запасных частей или каждой </t>
  </si>
  <si>
    <t xml:space="preserve">запасной части к технике, оборудованию, цену единицы работы или услуги. </t>
  </si>
  <si>
    <t xml:space="preserve">При этом в извещении об осуществлении закупки и документации о закупке должно быть указано, что оплата выполнения работы </t>
  </si>
  <si>
    <t xml:space="preserve">или оказания услуги осуществляется по цене единицы работы или услуги исходя из объема фактически выполненной работы </t>
  </si>
  <si>
    <t xml:space="preserve">или оказанной услуги, по цене каждой запасной части к технике, </t>
  </si>
  <si>
    <t xml:space="preserve">оборудованию исходя из количества запасных частей, поставки которых будут осуществлены в ходе исполнения контракта, но </t>
  </si>
  <si>
    <t xml:space="preserve">в размере, не превышающем начальной (максимальной) цены контракта, указанной в извещении об осуществлении закупки </t>
  </si>
  <si>
    <t>и документации о закупке.</t>
  </si>
  <si>
    <t>Среднеквадратичное отклонение</t>
  </si>
  <si>
    <t>• запись актуальной микропрограммы (прошивки) в УА;</t>
  </si>
  <si>
    <t>0603 626 кОм ± 0,25%</t>
  </si>
  <si>
    <t>TIC154A</t>
  </si>
  <si>
    <t xml:space="preserve">     В целях получения ценовой информации на поставку товара для определения НМЦК были направлены 5 запросов на предоставление ценовой информации.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поставку товаров</t>
  </si>
  <si>
    <t>Обоснование расчета начальной (максимальной) цены контракта на оказание услуг по ремонту оборудования ФГИС СЭМПЛ</t>
  </si>
  <si>
    <t>Инициатор закупки</t>
  </si>
  <si>
    <t xml:space="preserve">(подпись/расшифровка подписи)    </t>
  </si>
  <si>
    <t>«___» ____________ 20___ г.</t>
  </si>
  <si>
    <t>Приложение № 1 к извещению электронного аукциона в электронной форме</t>
  </si>
  <si>
    <t xml:space="preserve">Согласно ч.24 ст.22 Федерального закона от 05.04.2013 №44-ФЗ В случае, если при заключении контракта объем подлежащих </t>
  </si>
  <si>
    <t>Максимальное значение цены контракта</t>
  </si>
  <si>
    <t>Диагностика СКУ, в том числе:</t>
  </si>
  <si>
    <t>WF-4 вилка на плату с шагом 2,54</t>
  </si>
  <si>
    <t>DJK-04A</t>
  </si>
  <si>
    <t>Катушка ЛЕАС.464418.004.203</t>
  </si>
  <si>
    <t>Крышка корпуса УА с ЖК дисплеем, включая клавиатуру</t>
  </si>
  <si>
    <t>Держатель плат TCBN-T1-M3-6-8</t>
  </si>
  <si>
    <t>Корпус Z25</t>
  </si>
  <si>
    <t>Планка ЛЕАС.464418.003.100</t>
  </si>
  <si>
    <t>Упор ЛЕАС.464418.003.100.19</t>
  </si>
  <si>
    <t>Доработанное основание корпуса СКУ тюльпан</t>
  </si>
  <si>
    <t>Доработанная крышка корпуса СКУ тюльпан</t>
  </si>
  <si>
    <t>Плата ЛЕАС.464418.002.128.00-01 (Глонасс/GPS)</t>
  </si>
  <si>
    <t>Коэффициент вариации цен V (%)                 
  (не должен превышать 33%)</t>
  </si>
  <si>
    <t>Общая сумма цен единиц услуг и запасных частей (НМЦК), руб.</t>
  </si>
  <si>
    <t>Итого:</t>
  </si>
  <si>
    <t>Плата управления ЭБ ЛЕАС.464418.001.520.00</t>
  </si>
  <si>
    <t>Плата радиоприемника в сборе (СКУ) ЛЕАС.464418.003.160.00</t>
  </si>
  <si>
    <t>Плата процессорная СКУ ЛЕАС.464418.003.310.00 (без радиоприемника)</t>
  </si>
  <si>
    <t>Плата модуля GSM СКУ ЛЕАС.464418.003.150.00</t>
  </si>
  <si>
    <t>Корпус МЭБ</t>
  </si>
  <si>
    <r>
      <t xml:space="preserve">Общая начальная сумма цен единиц услуг и запасных частей к технике составляет </t>
    </r>
    <r>
      <rPr>
        <b/>
        <sz val="8"/>
        <color theme="1"/>
        <rFont val="Times New Roman"/>
        <family val="1"/>
        <charset val="204"/>
      </rPr>
      <t>206 359,76</t>
    </r>
    <r>
      <rPr>
        <sz val="8"/>
        <color theme="1"/>
        <rFont val="Times New Roman"/>
        <family val="1"/>
        <charset val="204"/>
      </rPr>
      <t xml:space="preserve"> руб.</t>
    </r>
  </si>
  <si>
    <t xml:space="preserve">____________________________/В.А. Варов/                                      </t>
  </si>
  <si>
    <t>Поставщик № 1           вх. № 1916 от 16.06.2026</t>
  </si>
  <si>
    <t>Поставщик № 2            вх. № 1915 от 16.06.2026</t>
  </si>
  <si>
    <t>Поставщик № 3                     вх. № 1914 от 16.06.2026</t>
  </si>
  <si>
    <r>
      <t>Максимальное значение цены контракта ограничена доведенным до «Государственного заказчика»  финансированием и составляет 190 255</t>
    </r>
    <r>
      <rPr>
        <sz val="8"/>
        <color theme="1"/>
        <rFont val="Times New Roman"/>
        <family val="1"/>
        <charset val="204"/>
      </rPr>
      <t xml:space="preserve">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</si>
</sst>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0" fillId="3" borderId="0" xfId="0" applyFill="1"/>
    <xf numFmtId="2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/>
    <xf numFmtId="4" fontId="0" fillId="0" borderId="0" xfId="0" applyNumberFormat="1"/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/>
    <xf numFmtId="0" fontId="2" fillId="3" borderId="0" xfId="0" applyFont="1" applyFill="1"/>
    <xf numFmtId="4" fontId="2" fillId="0" borderId="0" xfId="0" applyNumberFormat="1" applyFont="1"/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4" fontId="6" fillId="5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2" fontId="7" fillId="2" borderId="2" xfId="1" applyNumberFormat="1" applyFont="1" applyFill="1" applyBorder="1" applyAlignment="1">
      <alignment horizontal="center" vertical="center"/>
    </xf>
    <xf numFmtId="2" fontId="7" fillId="2" borderId="4" xfId="1" applyNumberFormat="1" applyFont="1" applyFill="1" applyBorder="1" applyAlignment="1">
      <alignment horizontal="center" vertical="center"/>
    </xf>
    <xf numFmtId="2" fontId="7" fillId="2" borderId="3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2"/>
  <sheetViews>
    <sheetView tabSelected="1" view="pageBreakPreview" topLeftCell="A409" zoomScaleNormal="100" zoomScaleSheetLayoutView="100" workbookViewId="0">
      <selection activeCell="B434" sqref="B434"/>
    </sheetView>
  </sheetViews>
  <sheetFormatPr defaultRowHeight="15" x14ac:dyDescent="0.25"/>
  <cols>
    <col min="2" max="2" width="62.140625" customWidth="1"/>
    <col min="3" max="3" width="15.85546875" customWidth="1"/>
    <col min="4" max="4" width="15.140625" customWidth="1"/>
    <col min="5" max="5" width="14.85546875" style="2" customWidth="1"/>
    <col min="6" max="6" width="14" style="7" customWidth="1"/>
    <col min="7" max="7" width="21.85546875" customWidth="1"/>
    <col min="8" max="8" width="32.85546875" customWidth="1"/>
  </cols>
  <sheetData>
    <row r="1" spans="1:10" x14ac:dyDescent="0.25">
      <c r="A1" s="6"/>
      <c r="B1" s="6"/>
      <c r="C1" s="6"/>
      <c r="D1" s="6"/>
      <c r="E1" s="12"/>
      <c r="F1" s="13"/>
      <c r="G1" s="6"/>
      <c r="H1" s="6"/>
      <c r="I1" s="6"/>
    </row>
    <row r="2" spans="1:10" x14ac:dyDescent="0.25">
      <c r="A2" s="11"/>
      <c r="B2" s="6"/>
      <c r="C2" s="6"/>
      <c r="D2" s="6"/>
      <c r="E2" s="12"/>
      <c r="F2" s="13"/>
      <c r="G2" s="6" t="s">
        <v>417</v>
      </c>
      <c r="H2" s="6"/>
      <c r="I2" s="6"/>
      <c r="J2" s="6"/>
    </row>
    <row r="3" spans="1:10" x14ac:dyDescent="0.25">
      <c r="A3" s="11"/>
      <c r="B3" s="6"/>
      <c r="C3" s="6"/>
      <c r="D3" s="6"/>
      <c r="E3" s="12"/>
      <c r="F3" s="13"/>
      <c r="G3" s="6"/>
      <c r="H3" s="6"/>
      <c r="I3" s="6"/>
    </row>
    <row r="4" spans="1:10" x14ac:dyDescent="0.25">
      <c r="A4" s="6"/>
      <c r="B4" s="11" t="s">
        <v>413</v>
      </c>
      <c r="C4" s="6"/>
      <c r="D4" s="6"/>
      <c r="E4" s="12"/>
      <c r="F4" s="13"/>
      <c r="G4" s="6"/>
      <c r="H4" s="6"/>
      <c r="I4" s="6"/>
    </row>
    <row r="5" spans="1:10" ht="51" customHeight="1" x14ac:dyDescent="0.25">
      <c r="A5" s="6"/>
      <c r="B5" s="77" t="s">
        <v>412</v>
      </c>
      <c r="C5" s="77"/>
      <c r="D5" s="77"/>
      <c r="E5" s="77"/>
      <c r="F5" s="77"/>
      <c r="G5" s="6"/>
      <c r="H5" s="6"/>
      <c r="I5" s="6"/>
    </row>
    <row r="6" spans="1:10" x14ac:dyDescent="0.25">
      <c r="A6" s="6"/>
      <c r="B6" s="6" t="s">
        <v>394</v>
      </c>
      <c r="C6" s="6"/>
      <c r="D6" s="6"/>
      <c r="E6" s="12"/>
      <c r="F6" s="13"/>
      <c r="G6" s="6"/>
      <c r="H6" s="6"/>
      <c r="I6" s="6"/>
    </row>
    <row r="7" spans="1:10" x14ac:dyDescent="0.25">
      <c r="A7" s="6"/>
      <c r="B7" s="6"/>
      <c r="C7" s="12"/>
      <c r="D7" s="12"/>
      <c r="E7" s="12"/>
      <c r="F7" s="13"/>
      <c r="G7" s="6"/>
      <c r="H7" s="6"/>
      <c r="I7" s="6"/>
    </row>
    <row r="8" spans="1:10" ht="24" customHeight="1" x14ac:dyDescent="0.25">
      <c r="A8" s="73"/>
      <c r="B8" s="80" t="s">
        <v>0</v>
      </c>
      <c r="C8" s="78" t="s">
        <v>442</v>
      </c>
      <c r="D8" s="78" t="s">
        <v>443</v>
      </c>
      <c r="E8" s="78" t="s">
        <v>444</v>
      </c>
      <c r="F8" s="75" t="s">
        <v>395</v>
      </c>
      <c r="G8" s="72" t="s">
        <v>408</v>
      </c>
      <c r="H8" s="72" t="s">
        <v>432</v>
      </c>
      <c r="I8" s="6"/>
    </row>
    <row r="9" spans="1:10" ht="23.25" customHeight="1" x14ac:dyDescent="0.25">
      <c r="A9" s="73"/>
      <c r="B9" s="80"/>
      <c r="C9" s="78"/>
      <c r="D9" s="78"/>
      <c r="E9" s="78"/>
      <c r="F9" s="75"/>
      <c r="G9" s="72"/>
      <c r="H9" s="72"/>
      <c r="I9" s="6"/>
    </row>
    <row r="10" spans="1:10" x14ac:dyDescent="0.25">
      <c r="A10" s="14"/>
      <c r="B10" s="79" t="s">
        <v>1</v>
      </c>
      <c r="C10" s="79"/>
      <c r="D10" s="79"/>
      <c r="E10" s="79"/>
      <c r="F10" s="16"/>
      <c r="G10" s="14"/>
      <c r="H10" s="14"/>
      <c r="I10" s="6"/>
    </row>
    <row r="11" spans="1:10" s="4" customFormat="1" x14ac:dyDescent="0.25">
      <c r="A11" s="17">
        <v>1</v>
      </c>
      <c r="B11" s="18" t="s">
        <v>2</v>
      </c>
      <c r="C11" s="30">
        <v>213</v>
      </c>
      <c r="D11" s="31">
        <v>202</v>
      </c>
      <c r="E11" s="31">
        <v>226</v>
      </c>
      <c r="F11" s="19">
        <f>(C11+D11+E11)/3</f>
        <v>213.66666666666666</v>
      </c>
      <c r="G11" s="8">
        <f>IF(F11=0,0,STDEVA(C11:E11))</f>
        <v>12.013880860626733</v>
      </c>
      <c r="H11" s="8">
        <f>G11/F11*100</f>
        <v>5.622721151619376</v>
      </c>
    </row>
    <row r="12" spans="1:10" s="4" customFormat="1" x14ac:dyDescent="0.25">
      <c r="A12" s="17">
        <v>2</v>
      </c>
      <c r="B12" s="18" t="s">
        <v>3</v>
      </c>
      <c r="C12" s="30">
        <v>299</v>
      </c>
      <c r="D12" s="31">
        <v>285</v>
      </c>
      <c r="E12" s="31">
        <v>321</v>
      </c>
      <c r="F12" s="19">
        <f t="shared" ref="F12:F60" si="0">(C12+D12+E12)/3</f>
        <v>301.66666666666669</v>
      </c>
      <c r="G12" s="8">
        <f t="shared" ref="G12:G73" si="1">IF(F12=0,0,STDEVA(C12:E12))</f>
        <v>18.147543451754931</v>
      </c>
      <c r="H12" s="8">
        <f t="shared" ref="H12:H60" si="2">G12/F12*100</f>
        <v>6.0157602602502536</v>
      </c>
    </row>
    <row r="13" spans="1:10" s="4" customFormat="1" x14ac:dyDescent="0.25">
      <c r="A13" s="17">
        <v>3</v>
      </c>
      <c r="B13" s="18" t="s">
        <v>4</v>
      </c>
      <c r="C13" s="30">
        <v>604</v>
      </c>
      <c r="D13" s="31">
        <v>575</v>
      </c>
      <c r="E13" s="31">
        <v>605</v>
      </c>
      <c r="F13" s="19">
        <f t="shared" si="0"/>
        <v>594.66666666666663</v>
      </c>
      <c r="G13" s="8">
        <f t="shared" si="1"/>
        <v>17.039170558842745</v>
      </c>
      <c r="H13" s="8">
        <f t="shared" si="2"/>
        <v>2.8653313720027036</v>
      </c>
    </row>
    <row r="14" spans="1:10" s="4" customFormat="1" x14ac:dyDescent="0.25">
      <c r="A14" s="17">
        <v>4</v>
      </c>
      <c r="B14" s="18" t="s">
        <v>5</v>
      </c>
      <c r="C14" s="30">
        <v>976</v>
      </c>
      <c r="D14" s="31">
        <v>929</v>
      </c>
      <c r="E14" s="31">
        <v>983</v>
      </c>
      <c r="F14" s="19">
        <f t="shared" si="0"/>
        <v>962.66666666666663</v>
      </c>
      <c r="G14" s="8">
        <f t="shared" si="1"/>
        <v>29.365512652316038</v>
      </c>
      <c r="H14" s="8">
        <f t="shared" si="2"/>
        <v>3.0504341397835222</v>
      </c>
    </row>
    <row r="15" spans="1:10" s="4" customFormat="1" x14ac:dyDescent="0.25">
      <c r="A15" s="17">
        <v>5</v>
      </c>
      <c r="B15" s="18" t="s">
        <v>6</v>
      </c>
      <c r="C15" s="30">
        <v>373</v>
      </c>
      <c r="D15" s="31">
        <v>355</v>
      </c>
      <c r="E15" s="31">
        <v>378</v>
      </c>
      <c r="F15" s="19">
        <f t="shared" si="0"/>
        <v>368.66666666666669</v>
      </c>
      <c r="G15" s="8">
        <f t="shared" si="1"/>
        <v>12.096831541082702</v>
      </c>
      <c r="H15" s="8">
        <f t="shared" si="2"/>
        <v>3.2812382118669174</v>
      </c>
    </row>
    <row r="16" spans="1:10" s="4" customFormat="1" x14ac:dyDescent="0.25">
      <c r="A16" s="17">
        <v>6</v>
      </c>
      <c r="B16" s="18" t="s">
        <v>7</v>
      </c>
      <c r="C16" s="30">
        <v>1177</v>
      </c>
      <c r="D16" s="31">
        <v>1121</v>
      </c>
      <c r="E16" s="31">
        <v>1173</v>
      </c>
      <c r="F16" s="19">
        <f t="shared" si="0"/>
        <v>1157</v>
      </c>
      <c r="G16" s="8">
        <f t="shared" si="1"/>
        <v>31.240998703626616</v>
      </c>
      <c r="H16" s="8">
        <f t="shared" si="2"/>
        <v>2.7001727488009175</v>
      </c>
    </row>
    <row r="17" spans="1:8" s="4" customFormat="1" x14ac:dyDescent="0.25">
      <c r="A17" s="17">
        <v>7</v>
      </c>
      <c r="B17" s="18" t="s">
        <v>8</v>
      </c>
      <c r="C17" s="30">
        <v>606</v>
      </c>
      <c r="D17" s="31">
        <v>577</v>
      </c>
      <c r="E17" s="31">
        <v>624</v>
      </c>
      <c r="F17" s="19">
        <f t="shared" si="0"/>
        <v>602.33333333333337</v>
      </c>
      <c r="G17" s="8">
        <f t="shared" si="1"/>
        <v>23.71356854910988</v>
      </c>
      <c r="H17" s="8">
        <f t="shared" si="2"/>
        <v>3.9369510596197914</v>
      </c>
    </row>
    <row r="18" spans="1:8" s="4" customFormat="1" x14ac:dyDescent="0.25">
      <c r="A18" s="17">
        <v>8</v>
      </c>
      <c r="B18" s="18" t="s">
        <v>9</v>
      </c>
      <c r="C18" s="30">
        <v>606</v>
      </c>
      <c r="D18" s="31">
        <v>577</v>
      </c>
      <c r="E18" s="31">
        <v>624</v>
      </c>
      <c r="F18" s="19">
        <f t="shared" si="0"/>
        <v>602.33333333333337</v>
      </c>
      <c r="G18" s="8">
        <f t="shared" si="1"/>
        <v>23.71356854910988</v>
      </c>
      <c r="H18" s="8">
        <f t="shared" si="2"/>
        <v>3.9369510596197914</v>
      </c>
    </row>
    <row r="19" spans="1:8" s="4" customFormat="1" x14ac:dyDescent="0.25">
      <c r="A19" s="17">
        <v>9</v>
      </c>
      <c r="B19" s="18" t="s">
        <v>10</v>
      </c>
      <c r="C19" s="30">
        <v>606</v>
      </c>
      <c r="D19" s="31">
        <v>577</v>
      </c>
      <c r="E19" s="31">
        <v>624</v>
      </c>
      <c r="F19" s="19">
        <f t="shared" si="0"/>
        <v>602.33333333333337</v>
      </c>
      <c r="G19" s="8">
        <f t="shared" si="1"/>
        <v>23.71356854910988</v>
      </c>
      <c r="H19" s="8">
        <f t="shared" si="2"/>
        <v>3.9369510596197914</v>
      </c>
    </row>
    <row r="20" spans="1:8" s="4" customFormat="1" x14ac:dyDescent="0.25">
      <c r="A20" s="17">
        <v>10</v>
      </c>
      <c r="B20" s="18" t="s">
        <v>11</v>
      </c>
      <c r="C20" s="30">
        <v>491</v>
      </c>
      <c r="D20" s="31">
        <v>468</v>
      </c>
      <c r="E20" s="31">
        <v>549</v>
      </c>
      <c r="F20" s="19">
        <f t="shared" si="0"/>
        <v>502.66666666666669</v>
      </c>
      <c r="G20" s="8">
        <f t="shared" si="1"/>
        <v>41.741266551619319</v>
      </c>
      <c r="H20" s="8">
        <f t="shared" si="2"/>
        <v>8.3039654943539745</v>
      </c>
    </row>
    <row r="21" spans="1:8" s="4" customFormat="1" x14ac:dyDescent="0.25">
      <c r="A21" s="17">
        <v>11</v>
      </c>
      <c r="B21" s="18" t="s">
        <v>12</v>
      </c>
      <c r="C21" s="30">
        <v>477</v>
      </c>
      <c r="D21" s="31">
        <v>454</v>
      </c>
      <c r="E21" s="31">
        <v>471</v>
      </c>
      <c r="F21" s="19">
        <f t="shared" si="0"/>
        <v>467.33333333333331</v>
      </c>
      <c r="G21" s="8">
        <f t="shared" si="1"/>
        <v>11.930353445448853</v>
      </c>
      <c r="H21" s="8">
        <f t="shared" si="2"/>
        <v>2.5528573706381286</v>
      </c>
    </row>
    <row r="22" spans="1:8" s="4" customFormat="1" x14ac:dyDescent="0.25">
      <c r="A22" s="20"/>
      <c r="B22" s="39" t="s">
        <v>13</v>
      </c>
      <c r="C22" s="63"/>
      <c r="D22" s="64"/>
      <c r="E22" s="64"/>
      <c r="F22" s="64"/>
      <c r="G22" s="64"/>
      <c r="H22" s="65"/>
    </row>
    <row r="23" spans="1:8" s="4" customFormat="1" x14ac:dyDescent="0.25">
      <c r="A23" s="59">
        <v>12</v>
      </c>
      <c r="B23" s="18" t="s">
        <v>14</v>
      </c>
      <c r="C23" s="74">
        <v>6087</v>
      </c>
      <c r="D23" s="66">
        <v>5797</v>
      </c>
      <c r="E23" s="74">
        <v>6196</v>
      </c>
      <c r="F23" s="67">
        <f>(C23+D23+E23)/3</f>
        <v>6026.666666666667</v>
      </c>
      <c r="G23" s="71">
        <f>IF(F23=0,0,STDEVA(C23:E27))</f>
        <v>206.2288372981173</v>
      </c>
      <c r="H23" s="71">
        <f t="shared" si="2"/>
        <v>3.4219386719820348</v>
      </c>
    </row>
    <row r="24" spans="1:8" s="4" customFormat="1" x14ac:dyDescent="0.25">
      <c r="A24" s="59"/>
      <c r="B24" s="18" t="s">
        <v>15</v>
      </c>
      <c r="C24" s="74"/>
      <c r="D24" s="66"/>
      <c r="E24" s="74"/>
      <c r="F24" s="67"/>
      <c r="G24" s="71"/>
      <c r="H24" s="71"/>
    </row>
    <row r="25" spans="1:8" s="4" customFormat="1" x14ac:dyDescent="0.25">
      <c r="A25" s="59"/>
      <c r="B25" s="18" t="s">
        <v>16</v>
      </c>
      <c r="C25" s="74"/>
      <c r="D25" s="66"/>
      <c r="E25" s="74"/>
      <c r="F25" s="67"/>
      <c r="G25" s="71"/>
      <c r="H25" s="71"/>
    </row>
    <row r="26" spans="1:8" s="4" customFormat="1" ht="30" x14ac:dyDescent="0.25">
      <c r="A26" s="59"/>
      <c r="B26" s="18" t="s">
        <v>17</v>
      </c>
      <c r="C26" s="74"/>
      <c r="D26" s="66"/>
      <c r="E26" s="74"/>
      <c r="F26" s="67"/>
      <c r="G26" s="71"/>
      <c r="H26" s="71"/>
    </row>
    <row r="27" spans="1:8" s="4" customFormat="1" x14ac:dyDescent="0.25">
      <c r="A27" s="59"/>
      <c r="B27" s="18" t="s">
        <v>18</v>
      </c>
      <c r="C27" s="74"/>
      <c r="D27" s="66"/>
      <c r="E27" s="74"/>
      <c r="F27" s="67"/>
      <c r="G27" s="71"/>
      <c r="H27" s="71"/>
    </row>
    <row r="28" spans="1:8" s="4" customFormat="1" x14ac:dyDescent="0.25">
      <c r="A28" s="17">
        <v>13</v>
      </c>
      <c r="B28" s="18" t="s">
        <v>19</v>
      </c>
      <c r="C28" s="30">
        <v>255</v>
      </c>
      <c r="D28" s="50">
        <v>243</v>
      </c>
      <c r="E28" s="9">
        <v>224</v>
      </c>
      <c r="F28" s="19">
        <f t="shared" si="0"/>
        <v>240.66666666666666</v>
      </c>
      <c r="G28" s="8">
        <f t="shared" si="1"/>
        <v>15.631165450257807</v>
      </c>
      <c r="H28" s="8">
        <f t="shared" si="2"/>
        <v>6.4949440929049054</v>
      </c>
    </row>
    <row r="29" spans="1:8" s="4" customFormat="1" x14ac:dyDescent="0.25">
      <c r="A29" s="17">
        <v>14</v>
      </c>
      <c r="B29" s="18" t="s">
        <v>20</v>
      </c>
      <c r="C29" s="30">
        <v>267</v>
      </c>
      <c r="D29" s="50">
        <v>254</v>
      </c>
      <c r="E29" s="9">
        <v>280</v>
      </c>
      <c r="F29" s="19">
        <f t="shared" si="0"/>
        <v>267</v>
      </c>
      <c r="G29" s="8">
        <f t="shared" si="1"/>
        <v>13</v>
      </c>
      <c r="H29" s="8">
        <f t="shared" si="2"/>
        <v>4.868913857677903</v>
      </c>
    </row>
    <row r="30" spans="1:8" s="4" customFormat="1" x14ac:dyDescent="0.25">
      <c r="A30" s="17">
        <v>15</v>
      </c>
      <c r="B30" s="18" t="s">
        <v>21</v>
      </c>
      <c r="C30" s="30">
        <v>572</v>
      </c>
      <c r="D30" s="50">
        <v>545</v>
      </c>
      <c r="E30" s="9">
        <v>576</v>
      </c>
      <c r="F30" s="19">
        <f t="shared" si="0"/>
        <v>564.33333333333337</v>
      </c>
      <c r="G30" s="8">
        <f t="shared" si="1"/>
        <v>16.862186493255653</v>
      </c>
      <c r="H30" s="8">
        <f t="shared" si="2"/>
        <v>2.9879834305828088</v>
      </c>
    </row>
    <row r="31" spans="1:8" s="4" customFormat="1" x14ac:dyDescent="0.25">
      <c r="A31" s="17">
        <v>16</v>
      </c>
      <c r="B31" s="18" t="s">
        <v>22</v>
      </c>
      <c r="C31" s="30">
        <v>1096</v>
      </c>
      <c r="D31" s="50">
        <v>1044</v>
      </c>
      <c r="E31" s="9">
        <v>1130</v>
      </c>
      <c r="F31" s="19">
        <f t="shared" si="0"/>
        <v>1090</v>
      </c>
      <c r="G31" s="8">
        <f t="shared" si="1"/>
        <v>43.312815655415427</v>
      </c>
      <c r="H31" s="8">
        <f t="shared" si="2"/>
        <v>3.9736528124234338</v>
      </c>
    </row>
    <row r="32" spans="1:8" s="4" customFormat="1" x14ac:dyDescent="0.25">
      <c r="A32" s="17">
        <v>17</v>
      </c>
      <c r="B32" s="18" t="s">
        <v>23</v>
      </c>
      <c r="C32" s="30">
        <v>542</v>
      </c>
      <c r="D32" s="50">
        <v>516</v>
      </c>
      <c r="E32" s="9">
        <v>451</v>
      </c>
      <c r="F32" s="19">
        <f t="shared" si="0"/>
        <v>503</v>
      </c>
      <c r="G32" s="8">
        <f t="shared" si="1"/>
        <v>46.872166581031863</v>
      </c>
      <c r="H32" s="8">
        <f t="shared" si="2"/>
        <v>9.3185221831077261</v>
      </c>
    </row>
    <row r="33" spans="1:8" s="4" customFormat="1" x14ac:dyDescent="0.25">
      <c r="A33" s="20"/>
      <c r="B33" s="38" t="s">
        <v>24</v>
      </c>
      <c r="C33" s="63"/>
      <c r="D33" s="64"/>
      <c r="E33" s="64"/>
      <c r="F33" s="64"/>
      <c r="G33" s="64"/>
      <c r="H33" s="65"/>
    </row>
    <row r="34" spans="1:8" s="4" customFormat="1" x14ac:dyDescent="0.25">
      <c r="A34" s="59">
        <v>18</v>
      </c>
      <c r="B34" s="18" t="s">
        <v>420</v>
      </c>
      <c r="C34" s="76">
        <v>6985.72</v>
      </c>
      <c r="D34" s="66">
        <v>6864.9</v>
      </c>
      <c r="E34" s="74">
        <v>6413</v>
      </c>
      <c r="F34" s="67">
        <f t="shared" si="0"/>
        <v>6754.54</v>
      </c>
      <c r="G34" s="71">
        <f t="shared" si="1"/>
        <v>301.88830186014167</v>
      </c>
      <c r="H34" s="71">
        <f t="shared" si="2"/>
        <v>4.469413192610328</v>
      </c>
    </row>
    <row r="35" spans="1:8" s="4" customFormat="1" x14ac:dyDescent="0.25">
      <c r="A35" s="59"/>
      <c r="B35" s="18" t="s">
        <v>25</v>
      </c>
      <c r="C35" s="76"/>
      <c r="D35" s="66"/>
      <c r="E35" s="74"/>
      <c r="F35" s="67"/>
      <c r="G35" s="71"/>
      <c r="H35" s="71"/>
    </row>
    <row r="36" spans="1:8" s="4" customFormat="1" x14ac:dyDescent="0.25">
      <c r="A36" s="59"/>
      <c r="B36" s="18" t="s">
        <v>26</v>
      </c>
      <c r="C36" s="76"/>
      <c r="D36" s="66"/>
      <c r="E36" s="74"/>
      <c r="F36" s="67"/>
      <c r="G36" s="71"/>
      <c r="H36" s="71"/>
    </row>
    <row r="37" spans="1:8" s="4" customFormat="1" ht="30" x14ac:dyDescent="0.25">
      <c r="A37" s="59"/>
      <c r="B37" s="18" t="s">
        <v>27</v>
      </c>
      <c r="C37" s="76"/>
      <c r="D37" s="66"/>
      <c r="E37" s="74"/>
      <c r="F37" s="67"/>
      <c r="G37" s="71"/>
      <c r="H37" s="71"/>
    </row>
    <row r="38" spans="1:8" s="4" customFormat="1" x14ac:dyDescent="0.25">
      <c r="A38" s="59"/>
      <c r="B38" s="18" t="s">
        <v>28</v>
      </c>
      <c r="C38" s="76"/>
      <c r="D38" s="66"/>
      <c r="E38" s="74"/>
      <c r="F38" s="67"/>
      <c r="G38" s="71"/>
      <c r="H38" s="71"/>
    </row>
    <row r="39" spans="1:8" s="4" customFormat="1" x14ac:dyDescent="0.25">
      <c r="A39" s="17">
        <v>19</v>
      </c>
      <c r="B39" s="18" t="s">
        <v>29</v>
      </c>
      <c r="C39" s="31">
        <v>244</v>
      </c>
      <c r="D39" s="31">
        <v>233.78</v>
      </c>
      <c r="E39" s="9">
        <v>224</v>
      </c>
      <c r="F39" s="19">
        <f>(C39+D39+E39)/3</f>
        <v>233.92666666666665</v>
      </c>
      <c r="G39" s="8">
        <f t="shared" si="1"/>
        <v>10.000806634133735</v>
      </c>
      <c r="H39" s="8">
        <f t="shared" si="2"/>
        <v>4.2751887917012743</v>
      </c>
    </row>
    <row r="40" spans="1:8" s="4" customFormat="1" x14ac:dyDescent="0.25">
      <c r="A40" s="17">
        <v>20</v>
      </c>
      <c r="B40" s="18" t="s">
        <v>30</v>
      </c>
      <c r="C40" s="31">
        <v>247.66</v>
      </c>
      <c r="D40" s="31">
        <v>241.35</v>
      </c>
      <c r="E40" s="9">
        <v>227</v>
      </c>
      <c r="F40" s="19">
        <f>(C40+D40+E40)/3</f>
        <v>238.67</v>
      </c>
      <c r="G40" s="8">
        <f t="shared" si="1"/>
        <v>10.587525678835444</v>
      </c>
      <c r="H40" s="8">
        <f t="shared" si="2"/>
        <v>4.4360521552082144</v>
      </c>
    </row>
    <row r="41" spans="1:8" s="4" customFormat="1" x14ac:dyDescent="0.25">
      <c r="A41" s="17">
        <v>21</v>
      </c>
      <c r="B41" s="18" t="s">
        <v>31</v>
      </c>
      <c r="C41" s="31">
        <v>1230.98</v>
      </c>
      <c r="D41" s="31">
        <v>1179.42</v>
      </c>
      <c r="E41" s="9">
        <v>1130</v>
      </c>
      <c r="F41" s="19">
        <f t="shared" si="0"/>
        <v>1180.1333333333334</v>
      </c>
      <c r="G41" s="8">
        <f t="shared" si="1"/>
        <v>50.493779154796229</v>
      </c>
      <c r="H41" s="8">
        <f t="shared" si="2"/>
        <v>4.2786503633597528</v>
      </c>
    </row>
    <row r="42" spans="1:8" s="4" customFormat="1" x14ac:dyDescent="0.25">
      <c r="A42" s="20"/>
      <c r="B42" s="38" t="s">
        <v>32</v>
      </c>
      <c r="C42" s="63"/>
      <c r="D42" s="64"/>
      <c r="E42" s="64"/>
      <c r="F42" s="64"/>
      <c r="G42" s="64"/>
      <c r="H42" s="65"/>
    </row>
    <row r="43" spans="1:8" s="4" customFormat="1" x14ac:dyDescent="0.25">
      <c r="A43" s="59">
        <v>22</v>
      </c>
      <c r="B43" s="18" t="s">
        <v>33</v>
      </c>
      <c r="C43" s="66">
        <v>5299</v>
      </c>
      <c r="D43" s="66">
        <v>5047</v>
      </c>
      <c r="E43" s="74">
        <v>5570</v>
      </c>
      <c r="F43" s="67">
        <f t="shared" si="0"/>
        <v>5305.333333333333</v>
      </c>
      <c r="G43" s="71">
        <f t="shared" si="1"/>
        <v>261.55751438896442</v>
      </c>
      <c r="H43" s="71">
        <f t="shared" si="2"/>
        <v>4.9300863481207173</v>
      </c>
    </row>
    <row r="44" spans="1:8" s="4" customFormat="1" x14ac:dyDescent="0.25">
      <c r="A44" s="59"/>
      <c r="B44" s="18" t="s">
        <v>409</v>
      </c>
      <c r="C44" s="66"/>
      <c r="D44" s="66"/>
      <c r="E44" s="74"/>
      <c r="F44" s="67"/>
      <c r="G44" s="71"/>
      <c r="H44" s="71"/>
    </row>
    <row r="45" spans="1:8" s="4" customFormat="1" x14ac:dyDescent="0.25">
      <c r="A45" s="59"/>
      <c r="B45" s="18" t="s">
        <v>34</v>
      </c>
      <c r="C45" s="66"/>
      <c r="D45" s="66"/>
      <c r="E45" s="74"/>
      <c r="F45" s="67"/>
      <c r="G45" s="71"/>
      <c r="H45" s="71"/>
    </row>
    <row r="46" spans="1:8" s="4" customFormat="1" ht="30" x14ac:dyDescent="0.25">
      <c r="A46" s="59"/>
      <c r="B46" s="18" t="s">
        <v>35</v>
      </c>
      <c r="C46" s="66"/>
      <c r="D46" s="66"/>
      <c r="E46" s="74"/>
      <c r="F46" s="67"/>
      <c r="G46" s="71"/>
      <c r="H46" s="71"/>
    </row>
    <row r="47" spans="1:8" s="4" customFormat="1" ht="18" customHeight="1" x14ac:dyDescent="0.25">
      <c r="A47" s="59"/>
      <c r="B47" s="18" t="s">
        <v>36</v>
      </c>
      <c r="C47" s="66"/>
      <c r="D47" s="66"/>
      <c r="E47" s="74"/>
      <c r="F47" s="67"/>
      <c r="G47" s="71"/>
      <c r="H47" s="71"/>
    </row>
    <row r="48" spans="1:8" s="4" customFormat="1" x14ac:dyDescent="0.25">
      <c r="A48" s="17">
        <v>23</v>
      </c>
      <c r="B48" s="18" t="s">
        <v>37</v>
      </c>
      <c r="C48" s="30">
        <v>530</v>
      </c>
      <c r="D48" s="31">
        <v>505</v>
      </c>
      <c r="E48" s="9">
        <v>356</v>
      </c>
      <c r="F48" s="19">
        <f t="shared" si="0"/>
        <v>463.66666666666669</v>
      </c>
      <c r="G48" s="8">
        <f t="shared" si="1"/>
        <v>94.076210241130113</v>
      </c>
      <c r="H48" s="8">
        <f t="shared" si="2"/>
        <v>20.289621187878527</v>
      </c>
    </row>
    <row r="49" spans="1:8" s="4" customFormat="1" x14ac:dyDescent="0.25">
      <c r="A49" s="17">
        <v>24</v>
      </c>
      <c r="B49" s="18" t="s">
        <v>38</v>
      </c>
      <c r="C49" s="30">
        <v>267</v>
      </c>
      <c r="D49" s="31">
        <v>254</v>
      </c>
      <c r="E49" s="9">
        <v>280</v>
      </c>
      <c r="F49" s="19">
        <f t="shared" si="0"/>
        <v>267</v>
      </c>
      <c r="G49" s="8">
        <f t="shared" si="1"/>
        <v>13</v>
      </c>
      <c r="H49" s="8">
        <f t="shared" si="2"/>
        <v>4.868913857677903</v>
      </c>
    </row>
    <row r="50" spans="1:8" s="4" customFormat="1" x14ac:dyDescent="0.25">
      <c r="A50" s="17">
        <v>25</v>
      </c>
      <c r="B50" s="18" t="s">
        <v>39</v>
      </c>
      <c r="C50" s="30">
        <v>1145</v>
      </c>
      <c r="D50" s="31">
        <v>1090</v>
      </c>
      <c r="E50" s="9">
        <v>1130</v>
      </c>
      <c r="F50" s="19">
        <f t="shared" si="0"/>
        <v>1121.6666666666667</v>
      </c>
      <c r="G50" s="8">
        <f t="shared" si="1"/>
        <v>28.431203515386635</v>
      </c>
      <c r="H50" s="8">
        <f t="shared" si="2"/>
        <v>2.5347283966169361</v>
      </c>
    </row>
    <row r="51" spans="1:8" s="4" customFormat="1" x14ac:dyDescent="0.25">
      <c r="A51" s="20"/>
      <c r="B51" s="38" t="s">
        <v>40</v>
      </c>
      <c r="C51" s="63"/>
      <c r="D51" s="64"/>
      <c r="E51" s="64"/>
      <c r="F51" s="64"/>
      <c r="G51" s="64"/>
      <c r="H51" s="65"/>
    </row>
    <row r="52" spans="1:8" s="4" customFormat="1" x14ac:dyDescent="0.25">
      <c r="A52" s="59">
        <v>26</v>
      </c>
      <c r="B52" s="18" t="s">
        <v>41</v>
      </c>
      <c r="C52" s="66">
        <v>4404</v>
      </c>
      <c r="D52" s="66">
        <v>4194</v>
      </c>
      <c r="E52" s="74">
        <v>4516</v>
      </c>
      <c r="F52" s="67">
        <f t="shared" si="0"/>
        <v>4371.333333333333</v>
      </c>
      <c r="G52" s="71">
        <f t="shared" si="1"/>
        <v>163.46661228927863</v>
      </c>
      <c r="H52" s="71">
        <f t="shared" si="2"/>
        <v>3.7395137781594929</v>
      </c>
    </row>
    <row r="53" spans="1:8" s="4" customFormat="1" x14ac:dyDescent="0.25">
      <c r="A53" s="59"/>
      <c r="B53" s="18" t="s">
        <v>42</v>
      </c>
      <c r="C53" s="66"/>
      <c r="D53" s="66"/>
      <c r="E53" s="74"/>
      <c r="F53" s="67"/>
      <c r="G53" s="71"/>
      <c r="H53" s="71"/>
    </row>
    <row r="54" spans="1:8" s="4" customFormat="1" x14ac:dyDescent="0.25">
      <c r="A54" s="59"/>
      <c r="B54" s="18" t="s">
        <v>43</v>
      </c>
      <c r="C54" s="66"/>
      <c r="D54" s="66"/>
      <c r="E54" s="74"/>
      <c r="F54" s="67"/>
      <c r="G54" s="71"/>
      <c r="H54" s="71"/>
    </row>
    <row r="55" spans="1:8" s="4" customFormat="1" ht="30" x14ac:dyDescent="0.25">
      <c r="A55" s="59"/>
      <c r="B55" s="18" t="s">
        <v>44</v>
      </c>
      <c r="C55" s="66"/>
      <c r="D55" s="66"/>
      <c r="E55" s="74"/>
      <c r="F55" s="67"/>
      <c r="G55" s="71"/>
      <c r="H55" s="71"/>
    </row>
    <row r="56" spans="1:8" s="4" customFormat="1" ht="30" x14ac:dyDescent="0.25">
      <c r="A56" s="59"/>
      <c r="B56" s="18" t="s">
        <v>45</v>
      </c>
      <c r="C56" s="66"/>
      <c r="D56" s="66"/>
      <c r="E56" s="74"/>
      <c r="F56" s="67"/>
      <c r="G56" s="71"/>
      <c r="H56" s="71"/>
    </row>
    <row r="57" spans="1:8" s="4" customFormat="1" x14ac:dyDescent="0.25">
      <c r="A57" s="59"/>
      <c r="B57" s="18" t="s">
        <v>46</v>
      </c>
      <c r="C57" s="66"/>
      <c r="D57" s="66"/>
      <c r="E57" s="74"/>
      <c r="F57" s="67"/>
      <c r="G57" s="71"/>
      <c r="H57" s="71"/>
    </row>
    <row r="58" spans="1:8" s="4" customFormat="1" ht="30" x14ac:dyDescent="0.25">
      <c r="A58" s="59"/>
      <c r="B58" s="18" t="s">
        <v>47</v>
      </c>
      <c r="C58" s="66"/>
      <c r="D58" s="66"/>
      <c r="E58" s="74"/>
      <c r="F58" s="67"/>
      <c r="G58" s="71"/>
      <c r="H58" s="71"/>
    </row>
    <row r="59" spans="1:8" s="4" customFormat="1" ht="30" x14ac:dyDescent="0.25">
      <c r="A59" s="59"/>
      <c r="B59" s="18" t="s">
        <v>48</v>
      </c>
      <c r="C59" s="66"/>
      <c r="D59" s="66"/>
      <c r="E59" s="74"/>
      <c r="F59" s="67"/>
      <c r="G59" s="71"/>
      <c r="H59" s="71"/>
    </row>
    <row r="60" spans="1:8" s="4" customFormat="1" ht="18" customHeight="1" x14ac:dyDescent="0.25">
      <c r="A60" s="17">
        <v>27</v>
      </c>
      <c r="B60" s="18" t="s">
        <v>49</v>
      </c>
      <c r="C60" s="31">
        <v>1674</v>
      </c>
      <c r="D60" s="31">
        <v>1594</v>
      </c>
      <c r="E60" s="9">
        <v>1568</v>
      </c>
      <c r="F60" s="19">
        <f t="shared" si="0"/>
        <v>1612</v>
      </c>
      <c r="G60" s="8">
        <f t="shared" si="1"/>
        <v>55.244909267732531</v>
      </c>
      <c r="H60" s="8">
        <f t="shared" si="2"/>
        <v>3.4271035525888665</v>
      </c>
    </row>
    <row r="61" spans="1:8" s="4" customFormat="1" x14ac:dyDescent="0.25">
      <c r="A61" s="20"/>
      <c r="B61" s="38" t="s">
        <v>396</v>
      </c>
      <c r="C61" s="33">
        <f>SUM(C11:C60)</f>
        <v>37274.36</v>
      </c>
      <c r="D61" s="33">
        <f>SUM(D11:D60)</f>
        <v>35722.449999999997</v>
      </c>
      <c r="E61" s="33">
        <f>SUM(E11:E60)</f>
        <v>36849</v>
      </c>
      <c r="F61" s="52">
        <f>SUM(F11:F60)</f>
        <v>36615.270000000004</v>
      </c>
      <c r="G61" s="3"/>
      <c r="H61" s="3"/>
    </row>
    <row r="62" spans="1:8" s="4" customFormat="1" x14ac:dyDescent="0.25">
      <c r="A62" s="17"/>
      <c r="B62" s="21"/>
      <c r="C62" s="17"/>
      <c r="D62" s="17"/>
      <c r="E62" s="22"/>
      <c r="F62" s="15"/>
      <c r="G62" s="8"/>
      <c r="H62" s="8"/>
    </row>
    <row r="63" spans="1:8" s="4" customFormat="1" ht="24.75" customHeight="1" x14ac:dyDescent="0.25">
      <c r="A63" s="42"/>
      <c r="B63" s="23" t="s">
        <v>50</v>
      </c>
      <c r="C63" s="68" t="s">
        <v>51</v>
      </c>
      <c r="D63" s="69"/>
      <c r="E63" s="70"/>
      <c r="F63" s="15"/>
      <c r="G63" s="43"/>
      <c r="H63" s="43"/>
    </row>
    <row r="64" spans="1:8" s="4" customFormat="1" x14ac:dyDescent="0.25">
      <c r="A64" s="20"/>
      <c r="B64" s="38" t="s">
        <v>52</v>
      </c>
      <c r="C64" s="60"/>
      <c r="D64" s="61"/>
      <c r="E64" s="61"/>
      <c r="F64" s="61"/>
      <c r="G64" s="61"/>
      <c r="H64" s="62"/>
    </row>
    <row r="65" spans="1:8" s="4" customFormat="1" x14ac:dyDescent="0.25">
      <c r="A65" s="42">
        <v>1</v>
      </c>
      <c r="B65" s="24" t="s">
        <v>53</v>
      </c>
      <c r="C65" s="30">
        <v>1856</v>
      </c>
      <c r="D65" s="31">
        <v>1768</v>
      </c>
      <c r="E65" s="49">
        <v>1625.07</v>
      </c>
      <c r="F65" s="45">
        <f t="shared" ref="F65:F128" si="3">(C65+D65+E65)/3</f>
        <v>1749.6899999999998</v>
      </c>
      <c r="G65" s="43">
        <f t="shared" si="1"/>
        <v>116.5487378739041</v>
      </c>
      <c r="H65" s="43">
        <f t="shared" ref="H65:H128" si="4">G65/F65*100</f>
        <v>6.6611078461844162</v>
      </c>
    </row>
    <row r="66" spans="1:8" s="4" customFormat="1" x14ac:dyDescent="0.25">
      <c r="A66" s="42">
        <v>2</v>
      </c>
      <c r="B66" s="24" t="s">
        <v>54</v>
      </c>
      <c r="C66" s="30">
        <v>909</v>
      </c>
      <c r="D66" s="31">
        <v>866</v>
      </c>
      <c r="E66" s="49">
        <v>1092.74</v>
      </c>
      <c r="F66" s="45">
        <f t="shared" si="3"/>
        <v>955.9133333333333</v>
      </c>
      <c r="G66" s="43">
        <f t="shared" si="1"/>
        <v>120.43007320986626</v>
      </c>
      <c r="H66" s="43">
        <f t="shared" si="4"/>
        <v>12.598430109758862</v>
      </c>
    </row>
    <row r="67" spans="1:8" s="4" customFormat="1" x14ac:dyDescent="0.25">
      <c r="A67" s="42">
        <v>3</v>
      </c>
      <c r="B67" s="24" t="s">
        <v>55</v>
      </c>
      <c r="C67" s="30">
        <v>242</v>
      </c>
      <c r="D67" s="31">
        <v>230</v>
      </c>
      <c r="E67" s="49">
        <v>217.41</v>
      </c>
      <c r="F67" s="45">
        <f t="shared" si="3"/>
        <v>229.80333333333331</v>
      </c>
      <c r="G67" s="43">
        <f t="shared" si="1"/>
        <v>12.296179623498244</v>
      </c>
      <c r="H67" s="43">
        <f t="shared" si="4"/>
        <v>5.350740324407063</v>
      </c>
    </row>
    <row r="68" spans="1:8" s="4" customFormat="1" x14ac:dyDescent="0.25">
      <c r="A68" s="20"/>
      <c r="B68" s="38" t="s">
        <v>56</v>
      </c>
      <c r="C68" s="53"/>
      <c r="D68" s="54"/>
      <c r="E68" s="54"/>
      <c r="F68" s="54"/>
      <c r="G68" s="54"/>
      <c r="H68" s="55"/>
    </row>
    <row r="69" spans="1:8" s="4" customFormat="1" x14ac:dyDescent="0.25">
      <c r="A69" s="42">
        <v>4</v>
      </c>
      <c r="B69" s="24" t="s">
        <v>57</v>
      </c>
      <c r="C69" s="30">
        <v>47</v>
      </c>
      <c r="D69" s="31">
        <v>45</v>
      </c>
      <c r="E69" s="49">
        <v>47.49</v>
      </c>
      <c r="F69" s="45">
        <f t="shared" si="3"/>
        <v>46.49666666666667</v>
      </c>
      <c r="G69" s="43">
        <f t="shared" si="1"/>
        <v>1.3191032307341741</v>
      </c>
      <c r="H69" s="43">
        <f t="shared" si="4"/>
        <v>2.8369845094290072</v>
      </c>
    </row>
    <row r="70" spans="1:8" s="4" customFormat="1" x14ac:dyDescent="0.25">
      <c r="A70" s="20"/>
      <c r="B70" s="38" t="s">
        <v>58</v>
      </c>
      <c r="C70" s="53"/>
      <c r="D70" s="54"/>
      <c r="E70" s="54"/>
      <c r="F70" s="54"/>
      <c r="G70" s="54"/>
      <c r="H70" s="55"/>
    </row>
    <row r="71" spans="1:8" s="4" customFormat="1" x14ac:dyDescent="0.25">
      <c r="A71" s="42">
        <v>5</v>
      </c>
      <c r="B71" s="24" t="s">
        <v>59</v>
      </c>
      <c r="C71" s="30">
        <v>6.3</v>
      </c>
      <c r="D71" s="31">
        <v>6</v>
      </c>
      <c r="E71" s="49">
        <v>3.25</v>
      </c>
      <c r="F71" s="45">
        <f t="shared" si="3"/>
        <v>5.1833333333333336</v>
      </c>
      <c r="G71" s="43">
        <f t="shared" si="1"/>
        <v>1.6810215148335634</v>
      </c>
      <c r="H71" s="43">
        <f t="shared" si="4"/>
        <v>32.431283244377425</v>
      </c>
    </row>
    <row r="72" spans="1:8" s="4" customFormat="1" x14ac:dyDescent="0.25">
      <c r="A72" s="42">
        <v>6</v>
      </c>
      <c r="B72" s="24" t="s">
        <v>60</v>
      </c>
      <c r="C72" s="30">
        <v>9</v>
      </c>
      <c r="D72" s="31">
        <v>10</v>
      </c>
      <c r="E72" s="49">
        <v>5.04</v>
      </c>
      <c r="F72" s="45">
        <f t="shared" si="3"/>
        <v>8.0133333333333336</v>
      </c>
      <c r="G72" s="43">
        <f t="shared" si="1"/>
        <v>2.6230770734641657</v>
      </c>
      <c r="H72" s="43">
        <f t="shared" si="4"/>
        <v>32.733906906790757</v>
      </c>
    </row>
    <row r="73" spans="1:8" s="4" customFormat="1" x14ac:dyDescent="0.25">
      <c r="A73" s="42">
        <v>7</v>
      </c>
      <c r="B73" s="24" t="s">
        <v>61</v>
      </c>
      <c r="C73" s="30">
        <v>10</v>
      </c>
      <c r="D73" s="31">
        <v>12</v>
      </c>
      <c r="E73" s="49">
        <v>7.06</v>
      </c>
      <c r="F73" s="45">
        <f t="shared" si="3"/>
        <v>9.6866666666666656</v>
      </c>
      <c r="G73" s="43">
        <f t="shared" si="1"/>
        <v>2.4848608277594399</v>
      </c>
      <c r="H73" s="43">
        <f t="shared" si="4"/>
        <v>25.652382943146318</v>
      </c>
    </row>
    <row r="74" spans="1:8" s="4" customFormat="1" x14ac:dyDescent="0.25">
      <c r="A74" s="20"/>
      <c r="B74" s="38" t="s">
        <v>62</v>
      </c>
      <c r="C74" s="53"/>
      <c r="D74" s="54"/>
      <c r="E74" s="54"/>
      <c r="F74" s="54"/>
      <c r="G74" s="54"/>
      <c r="H74" s="55"/>
    </row>
    <row r="75" spans="1:8" s="4" customFormat="1" x14ac:dyDescent="0.25">
      <c r="A75" s="22">
        <v>8</v>
      </c>
      <c r="B75" s="25" t="s">
        <v>63</v>
      </c>
      <c r="C75" s="30">
        <v>63</v>
      </c>
      <c r="D75" s="31">
        <v>60</v>
      </c>
      <c r="E75" s="49">
        <v>82.88</v>
      </c>
      <c r="F75" s="45">
        <f t="shared" si="3"/>
        <v>68.626666666666665</v>
      </c>
      <c r="G75" s="43">
        <f t="shared" ref="G75:G138" si="5">IF(F75=0,0,STDEVA(C75:E75))</f>
        <v>12.434554006209169</v>
      </c>
      <c r="H75" s="43">
        <f t="shared" si="4"/>
        <v>18.119128627660533</v>
      </c>
    </row>
    <row r="76" spans="1:8" s="4" customFormat="1" x14ac:dyDescent="0.25">
      <c r="A76" s="42">
        <v>9</v>
      </c>
      <c r="B76" s="24" t="s">
        <v>64</v>
      </c>
      <c r="C76" s="30">
        <v>23</v>
      </c>
      <c r="D76" s="31">
        <v>22</v>
      </c>
      <c r="E76" s="49">
        <v>19.940000000000001</v>
      </c>
      <c r="F76" s="45">
        <f t="shared" si="3"/>
        <v>21.646666666666665</v>
      </c>
      <c r="G76" s="43">
        <f t="shared" si="5"/>
        <v>1.560299116622621</v>
      </c>
      <c r="H76" s="43">
        <f t="shared" si="4"/>
        <v>7.208034108204286</v>
      </c>
    </row>
    <row r="77" spans="1:8" s="4" customFormat="1" ht="29.25" customHeight="1" x14ac:dyDescent="0.25">
      <c r="A77" s="42">
        <v>10</v>
      </c>
      <c r="B77" s="24" t="s">
        <v>65</v>
      </c>
      <c r="C77" s="30">
        <v>10</v>
      </c>
      <c r="D77" s="31">
        <v>9.1999999999999993</v>
      </c>
      <c r="E77" s="49">
        <v>6.61</v>
      </c>
      <c r="F77" s="45">
        <f t="shared" si="3"/>
        <v>8.6033333333333335</v>
      </c>
      <c r="G77" s="43">
        <f t="shared" si="5"/>
        <v>1.7720139201861111</v>
      </c>
      <c r="H77" s="43">
        <f t="shared" si="4"/>
        <v>20.596829758071809</v>
      </c>
    </row>
    <row r="78" spans="1:8" s="4" customFormat="1" x14ac:dyDescent="0.25">
      <c r="A78" s="42">
        <v>11</v>
      </c>
      <c r="B78" s="24" t="s">
        <v>66</v>
      </c>
      <c r="C78" s="30">
        <v>6</v>
      </c>
      <c r="D78" s="31">
        <v>5.8</v>
      </c>
      <c r="E78" s="49">
        <v>4.03</v>
      </c>
      <c r="F78" s="45">
        <f t="shared" si="3"/>
        <v>5.2766666666666673</v>
      </c>
      <c r="G78" s="43">
        <f t="shared" si="5"/>
        <v>1.0842662649613899</v>
      </c>
      <c r="H78" s="43">
        <f t="shared" si="4"/>
        <v>20.548318350500121</v>
      </c>
    </row>
    <row r="79" spans="1:8" s="4" customFormat="1" ht="29.25" customHeight="1" x14ac:dyDescent="0.25">
      <c r="A79" s="42">
        <v>12</v>
      </c>
      <c r="B79" s="26" t="s">
        <v>67</v>
      </c>
      <c r="C79" s="30">
        <v>24</v>
      </c>
      <c r="D79" s="31">
        <v>23</v>
      </c>
      <c r="E79" s="49">
        <v>18.14</v>
      </c>
      <c r="F79" s="45">
        <f t="shared" si="3"/>
        <v>21.713333333333335</v>
      </c>
      <c r="G79" s="43">
        <f t="shared" si="5"/>
        <v>3.1347301850930105</v>
      </c>
      <c r="H79" s="43">
        <f t="shared" si="4"/>
        <v>14.436890628306772</v>
      </c>
    </row>
    <row r="80" spans="1:8" s="4" customFormat="1" x14ac:dyDescent="0.25">
      <c r="A80" s="42">
        <v>13</v>
      </c>
      <c r="B80" s="26" t="s">
        <v>68</v>
      </c>
      <c r="C80" s="30">
        <v>8.5</v>
      </c>
      <c r="D80" s="31">
        <v>8.1</v>
      </c>
      <c r="E80" s="49">
        <v>10.42</v>
      </c>
      <c r="F80" s="45">
        <f t="shared" si="3"/>
        <v>9.0066666666666677</v>
      </c>
      <c r="G80" s="43">
        <f t="shared" si="5"/>
        <v>1.2402150351182275</v>
      </c>
      <c r="H80" s="43">
        <f t="shared" si="4"/>
        <v>13.769967081253451</v>
      </c>
    </row>
    <row r="81" spans="1:8" s="4" customFormat="1" x14ac:dyDescent="0.25">
      <c r="A81" s="42">
        <v>14</v>
      </c>
      <c r="B81" s="26" t="s">
        <v>69</v>
      </c>
      <c r="C81" s="30">
        <v>5</v>
      </c>
      <c r="D81" s="31">
        <v>4.5999999999999996</v>
      </c>
      <c r="E81" s="49">
        <v>3.7</v>
      </c>
      <c r="F81" s="45">
        <f t="shared" si="3"/>
        <v>4.4333333333333336</v>
      </c>
      <c r="G81" s="43">
        <f t="shared" si="5"/>
        <v>0.6658328118479353</v>
      </c>
      <c r="H81" s="43">
        <f t="shared" si="4"/>
        <v>15.018785229652675</v>
      </c>
    </row>
    <row r="82" spans="1:8" s="4" customFormat="1" x14ac:dyDescent="0.25">
      <c r="A82" s="42">
        <v>15</v>
      </c>
      <c r="B82" s="26" t="s">
        <v>70</v>
      </c>
      <c r="C82" s="30">
        <v>11</v>
      </c>
      <c r="D82" s="31">
        <v>10.4</v>
      </c>
      <c r="E82" s="49">
        <v>8.06</v>
      </c>
      <c r="F82" s="45">
        <f t="shared" si="3"/>
        <v>9.82</v>
      </c>
      <c r="G82" s="43">
        <f t="shared" si="5"/>
        <v>1.5534477783305074</v>
      </c>
      <c r="H82" s="43">
        <f t="shared" si="4"/>
        <v>15.819223811919628</v>
      </c>
    </row>
    <row r="83" spans="1:8" s="4" customFormat="1" x14ac:dyDescent="0.25">
      <c r="A83" s="42">
        <v>16</v>
      </c>
      <c r="B83" s="26" t="s">
        <v>71</v>
      </c>
      <c r="C83" s="30">
        <v>11</v>
      </c>
      <c r="D83" s="31">
        <v>10.4</v>
      </c>
      <c r="E83" s="49">
        <v>8.51</v>
      </c>
      <c r="F83" s="45">
        <f t="shared" si="3"/>
        <v>9.9699999999999989</v>
      </c>
      <c r="G83" s="43">
        <f t="shared" si="5"/>
        <v>1.2994999038091692</v>
      </c>
      <c r="H83" s="43">
        <f t="shared" si="4"/>
        <v>13.034101342118049</v>
      </c>
    </row>
    <row r="84" spans="1:8" s="4" customFormat="1" x14ac:dyDescent="0.25">
      <c r="A84" s="42">
        <v>17</v>
      </c>
      <c r="B84" s="26" t="s">
        <v>72</v>
      </c>
      <c r="C84" s="30">
        <v>23</v>
      </c>
      <c r="D84" s="31">
        <v>21.9</v>
      </c>
      <c r="E84" s="49">
        <v>19.149999999999999</v>
      </c>
      <c r="F84" s="45">
        <f t="shared" si="3"/>
        <v>21.349999999999998</v>
      </c>
      <c r="G84" s="43">
        <f t="shared" si="5"/>
        <v>1.9830532015051947</v>
      </c>
      <c r="H84" s="43">
        <f t="shared" si="4"/>
        <v>9.2883053934669562</v>
      </c>
    </row>
    <row r="85" spans="1:8" s="4" customFormat="1" x14ac:dyDescent="0.25">
      <c r="A85" s="42">
        <v>18</v>
      </c>
      <c r="B85" s="26" t="s">
        <v>73</v>
      </c>
      <c r="C85" s="30">
        <v>199</v>
      </c>
      <c r="D85" s="31">
        <v>189.8</v>
      </c>
      <c r="E85" s="49">
        <v>156.35</v>
      </c>
      <c r="F85" s="45">
        <f t="shared" si="3"/>
        <v>181.71666666666667</v>
      </c>
      <c r="G85" s="43">
        <f t="shared" si="5"/>
        <v>22.444617023539095</v>
      </c>
      <c r="H85" s="43">
        <f t="shared" si="4"/>
        <v>12.351435581145974</v>
      </c>
    </row>
    <row r="86" spans="1:8" s="4" customFormat="1" x14ac:dyDescent="0.25">
      <c r="A86" s="42">
        <v>19</v>
      </c>
      <c r="B86" s="26" t="s">
        <v>74</v>
      </c>
      <c r="C86" s="30">
        <v>512</v>
      </c>
      <c r="D86" s="31">
        <v>487.6</v>
      </c>
      <c r="E86" s="49">
        <v>452.82</v>
      </c>
      <c r="F86" s="45">
        <f t="shared" si="3"/>
        <v>484.14000000000004</v>
      </c>
      <c r="G86" s="43">
        <f t="shared" si="5"/>
        <v>29.741331510206471</v>
      </c>
      <c r="H86" s="43">
        <f t="shared" si="4"/>
        <v>6.1431262672380864</v>
      </c>
    </row>
    <row r="87" spans="1:8" s="4" customFormat="1" ht="33" customHeight="1" x14ac:dyDescent="0.25">
      <c r="A87" s="42">
        <v>20</v>
      </c>
      <c r="B87" s="26" t="s">
        <v>75</v>
      </c>
      <c r="C87" s="30">
        <v>35</v>
      </c>
      <c r="D87" s="31">
        <v>33.4</v>
      </c>
      <c r="E87" s="49">
        <v>29.23</v>
      </c>
      <c r="F87" s="45">
        <f t="shared" si="3"/>
        <v>32.543333333333337</v>
      </c>
      <c r="G87" s="43">
        <f t="shared" si="5"/>
        <v>2.9788644368841846</v>
      </c>
      <c r="H87" s="43">
        <f t="shared" si="4"/>
        <v>9.15353201951506</v>
      </c>
    </row>
    <row r="88" spans="1:8" s="4" customFormat="1" x14ac:dyDescent="0.25">
      <c r="A88" s="42">
        <v>21</v>
      </c>
      <c r="B88" s="26" t="s">
        <v>76</v>
      </c>
      <c r="C88" s="30">
        <v>34</v>
      </c>
      <c r="D88" s="31">
        <v>32.200000000000003</v>
      </c>
      <c r="E88" s="49">
        <v>32.479999999999997</v>
      </c>
      <c r="F88" s="45">
        <f t="shared" si="3"/>
        <v>32.893333333333338</v>
      </c>
      <c r="G88" s="43">
        <f t="shared" si="5"/>
        <v>0.96857283326207977</v>
      </c>
      <c r="H88" s="43">
        <f t="shared" si="4"/>
        <v>2.9445870488308055</v>
      </c>
    </row>
    <row r="89" spans="1:8" s="4" customFormat="1" x14ac:dyDescent="0.25">
      <c r="A89" s="42">
        <v>22</v>
      </c>
      <c r="B89" s="26" t="s">
        <v>77</v>
      </c>
      <c r="C89" s="30">
        <v>24</v>
      </c>
      <c r="D89" s="31">
        <v>23</v>
      </c>
      <c r="E89" s="49">
        <v>20.05</v>
      </c>
      <c r="F89" s="45">
        <f t="shared" si="3"/>
        <v>22.349999999999998</v>
      </c>
      <c r="G89" s="43">
        <f t="shared" si="5"/>
        <v>2.0536552777912847</v>
      </c>
      <c r="H89" s="43">
        <f t="shared" si="4"/>
        <v>9.1886142183055259</v>
      </c>
    </row>
    <row r="90" spans="1:8" s="4" customFormat="1" x14ac:dyDescent="0.25">
      <c r="A90" s="42">
        <v>23</v>
      </c>
      <c r="B90" s="26" t="s">
        <v>78</v>
      </c>
      <c r="C90" s="30">
        <v>50</v>
      </c>
      <c r="D90" s="31">
        <v>47.2</v>
      </c>
      <c r="E90" s="49">
        <v>45.47</v>
      </c>
      <c r="F90" s="45">
        <f t="shared" si="3"/>
        <v>47.556666666666672</v>
      </c>
      <c r="G90" s="43">
        <f t="shared" si="5"/>
        <v>2.2859644208371517</v>
      </c>
      <c r="H90" s="43">
        <f t="shared" si="4"/>
        <v>4.8068222208673541</v>
      </c>
    </row>
    <row r="91" spans="1:8" s="4" customFormat="1" x14ac:dyDescent="0.25">
      <c r="A91" s="42">
        <v>24</v>
      </c>
      <c r="B91" s="26" t="s">
        <v>79</v>
      </c>
      <c r="C91" s="30">
        <v>12</v>
      </c>
      <c r="D91" s="31">
        <v>11.5</v>
      </c>
      <c r="E91" s="49">
        <v>8.6199999999999992</v>
      </c>
      <c r="F91" s="45">
        <f t="shared" si="3"/>
        <v>10.706666666666665</v>
      </c>
      <c r="G91" s="43">
        <f t="shared" si="5"/>
        <v>1.8243172238767413</v>
      </c>
      <c r="H91" s="43">
        <f t="shared" si="4"/>
        <v>17.039077433468943</v>
      </c>
    </row>
    <row r="92" spans="1:8" s="4" customFormat="1" x14ac:dyDescent="0.25">
      <c r="A92" s="42">
        <v>25</v>
      </c>
      <c r="B92" s="26" t="s">
        <v>80</v>
      </c>
      <c r="C92" s="30">
        <v>8.4499999999999993</v>
      </c>
      <c r="D92" s="31">
        <v>8.1</v>
      </c>
      <c r="E92" s="49">
        <v>6.83</v>
      </c>
      <c r="F92" s="45">
        <f t="shared" si="3"/>
        <v>7.7933333333333321</v>
      </c>
      <c r="G92" s="43">
        <f t="shared" si="5"/>
        <v>0.85242790506489918</v>
      </c>
      <c r="H92" s="43">
        <f t="shared" si="4"/>
        <v>10.937911527778862</v>
      </c>
    </row>
    <row r="93" spans="1:8" s="4" customFormat="1" x14ac:dyDescent="0.25">
      <c r="A93" s="42">
        <v>26</v>
      </c>
      <c r="B93" s="26" t="s">
        <v>81</v>
      </c>
      <c r="C93" s="30">
        <v>4.8</v>
      </c>
      <c r="D93" s="31">
        <v>4.5999999999999996</v>
      </c>
      <c r="E93" s="49">
        <v>3.92</v>
      </c>
      <c r="F93" s="45">
        <f t="shared" si="3"/>
        <v>4.4399999999999995</v>
      </c>
      <c r="G93" s="43">
        <f t="shared" si="5"/>
        <v>0.46130250378683174</v>
      </c>
      <c r="H93" s="43">
        <f t="shared" si="4"/>
        <v>10.38969603123495</v>
      </c>
    </row>
    <row r="94" spans="1:8" s="5" customFormat="1" x14ac:dyDescent="0.25">
      <c r="A94" s="22">
        <v>27</v>
      </c>
      <c r="B94" s="26" t="s">
        <v>82</v>
      </c>
      <c r="C94" s="30">
        <v>35</v>
      </c>
      <c r="D94" s="31">
        <v>33.4</v>
      </c>
      <c r="E94" s="49">
        <v>29.12</v>
      </c>
      <c r="F94" s="45">
        <f t="shared" si="3"/>
        <v>32.506666666666668</v>
      </c>
      <c r="G94" s="43">
        <f t="shared" si="5"/>
        <v>3.0400877180327099</v>
      </c>
      <c r="H94" s="43">
        <f t="shared" si="4"/>
        <v>9.3521976559660871</v>
      </c>
    </row>
    <row r="95" spans="1:8" s="4" customFormat="1" x14ac:dyDescent="0.25">
      <c r="A95" s="42">
        <v>28</v>
      </c>
      <c r="B95" s="26" t="s">
        <v>83</v>
      </c>
      <c r="C95" s="30">
        <v>6</v>
      </c>
      <c r="D95" s="31">
        <v>5.8</v>
      </c>
      <c r="E95" s="49">
        <v>5.04</v>
      </c>
      <c r="F95" s="45">
        <f t="shared" si="3"/>
        <v>5.6133333333333333</v>
      </c>
      <c r="G95" s="43">
        <f t="shared" si="5"/>
        <v>0.50649119768593542</v>
      </c>
      <c r="H95" s="43">
        <f t="shared" si="4"/>
        <v>9.0230023340724852</v>
      </c>
    </row>
    <row r="96" spans="1:8" s="4" customFormat="1" x14ac:dyDescent="0.25">
      <c r="A96" s="42">
        <v>29</v>
      </c>
      <c r="B96" s="26" t="s">
        <v>84</v>
      </c>
      <c r="C96" s="30">
        <v>22.9</v>
      </c>
      <c r="D96" s="31">
        <v>21.9</v>
      </c>
      <c r="E96" s="49">
        <v>23.63</v>
      </c>
      <c r="F96" s="45">
        <f t="shared" si="3"/>
        <v>22.81</v>
      </c>
      <c r="G96" s="43">
        <f t="shared" si="5"/>
        <v>0.86850446170414142</v>
      </c>
      <c r="H96" s="43">
        <f t="shared" si="4"/>
        <v>3.8075601126880381</v>
      </c>
    </row>
    <row r="97" spans="1:8" s="4" customFormat="1" x14ac:dyDescent="0.25">
      <c r="A97" s="42">
        <v>30</v>
      </c>
      <c r="B97" s="26" t="s">
        <v>85</v>
      </c>
      <c r="C97" s="30">
        <v>6</v>
      </c>
      <c r="D97" s="31">
        <v>5.8</v>
      </c>
      <c r="E97" s="49">
        <v>7.73</v>
      </c>
      <c r="F97" s="45">
        <f t="shared" si="3"/>
        <v>6.5100000000000007</v>
      </c>
      <c r="G97" s="43">
        <f t="shared" si="5"/>
        <v>1.0612728207204749</v>
      </c>
      <c r="H97" s="43">
        <f t="shared" si="4"/>
        <v>16.30219386667396</v>
      </c>
    </row>
    <row r="98" spans="1:8" s="4" customFormat="1" x14ac:dyDescent="0.25">
      <c r="A98" s="42">
        <v>31</v>
      </c>
      <c r="B98" s="26" t="s">
        <v>86</v>
      </c>
      <c r="C98" s="30">
        <v>14.5</v>
      </c>
      <c r="D98" s="31">
        <v>13.8</v>
      </c>
      <c r="E98" s="49">
        <v>12.32</v>
      </c>
      <c r="F98" s="45">
        <f t="shared" si="3"/>
        <v>13.540000000000001</v>
      </c>
      <c r="G98" s="43">
        <f t="shared" si="5"/>
        <v>1.113013926238122</v>
      </c>
      <c r="H98" s="43">
        <f t="shared" si="4"/>
        <v>8.22019147886353</v>
      </c>
    </row>
    <row r="99" spans="1:8" s="4" customFormat="1" x14ac:dyDescent="0.25">
      <c r="A99" s="42">
        <v>32</v>
      </c>
      <c r="B99" s="26" t="s">
        <v>87</v>
      </c>
      <c r="C99" s="30">
        <v>29</v>
      </c>
      <c r="D99" s="31">
        <v>27.6</v>
      </c>
      <c r="E99" s="49">
        <v>39.76</v>
      </c>
      <c r="F99" s="45">
        <f t="shared" si="3"/>
        <v>32.119999999999997</v>
      </c>
      <c r="G99" s="43">
        <f t="shared" si="5"/>
        <v>6.6533600533865762</v>
      </c>
      <c r="H99" s="43">
        <f t="shared" si="4"/>
        <v>20.714072395350488</v>
      </c>
    </row>
    <row r="100" spans="1:8" s="4" customFormat="1" x14ac:dyDescent="0.25">
      <c r="A100" s="42">
        <v>33</v>
      </c>
      <c r="B100" s="26" t="s">
        <v>88</v>
      </c>
      <c r="C100" s="30">
        <v>35</v>
      </c>
      <c r="D100" s="31">
        <v>33.4</v>
      </c>
      <c r="E100" s="49">
        <v>30.46</v>
      </c>
      <c r="F100" s="45">
        <f t="shared" si="3"/>
        <v>32.95333333333334</v>
      </c>
      <c r="G100" s="43">
        <f t="shared" si="5"/>
        <v>2.3027230257530609</v>
      </c>
      <c r="H100" s="43">
        <f t="shared" si="4"/>
        <v>6.9878303431713347</v>
      </c>
    </row>
    <row r="101" spans="1:8" s="4" customFormat="1" x14ac:dyDescent="0.25">
      <c r="A101" s="42">
        <v>34</v>
      </c>
      <c r="B101" s="26" t="s">
        <v>89</v>
      </c>
      <c r="C101" s="30">
        <v>7.2</v>
      </c>
      <c r="D101" s="31">
        <v>6.9</v>
      </c>
      <c r="E101" s="49">
        <v>7.06</v>
      </c>
      <c r="F101" s="45">
        <f t="shared" si="3"/>
        <v>7.0533333333333337</v>
      </c>
      <c r="G101" s="43">
        <f t="shared" si="5"/>
        <v>0.1501110699893026</v>
      </c>
      <c r="H101" s="43">
        <f t="shared" si="4"/>
        <v>2.1282287805666718</v>
      </c>
    </row>
    <row r="102" spans="1:8" s="4" customFormat="1" x14ac:dyDescent="0.25">
      <c r="A102" s="42">
        <v>35</v>
      </c>
      <c r="B102" s="26" t="s">
        <v>90</v>
      </c>
      <c r="C102" s="30">
        <v>12.1</v>
      </c>
      <c r="D102" s="31">
        <v>11.5</v>
      </c>
      <c r="E102" s="49">
        <v>11.09</v>
      </c>
      <c r="F102" s="45">
        <f t="shared" si="3"/>
        <v>11.563333333333333</v>
      </c>
      <c r="G102" s="43">
        <f t="shared" si="5"/>
        <v>0.50796981537620245</v>
      </c>
      <c r="H102" s="43">
        <f t="shared" si="4"/>
        <v>4.3929358493185573</v>
      </c>
    </row>
    <row r="103" spans="1:8" s="4" customFormat="1" x14ac:dyDescent="0.25">
      <c r="A103" s="42">
        <v>36</v>
      </c>
      <c r="B103" s="26" t="s">
        <v>91</v>
      </c>
      <c r="C103" s="30">
        <v>6</v>
      </c>
      <c r="D103" s="31">
        <v>5.8</v>
      </c>
      <c r="E103" s="49">
        <v>6.83</v>
      </c>
      <c r="F103" s="45">
        <f t="shared" si="3"/>
        <v>6.2100000000000009</v>
      </c>
      <c r="G103" s="43">
        <f t="shared" si="5"/>
        <v>0.54616847217685505</v>
      </c>
      <c r="H103" s="43">
        <f t="shared" si="4"/>
        <v>8.7949834489026557</v>
      </c>
    </row>
    <row r="104" spans="1:8" s="4" customFormat="1" x14ac:dyDescent="0.25">
      <c r="A104" s="42">
        <v>37</v>
      </c>
      <c r="B104" s="26" t="s">
        <v>92</v>
      </c>
      <c r="C104" s="30">
        <v>8.5</v>
      </c>
      <c r="D104" s="31">
        <v>8.1</v>
      </c>
      <c r="E104" s="49">
        <v>6.27</v>
      </c>
      <c r="F104" s="45">
        <f t="shared" si="3"/>
        <v>7.623333333333334</v>
      </c>
      <c r="G104" s="43">
        <f t="shared" si="5"/>
        <v>1.1889631337149704</v>
      </c>
      <c r="H104" s="43">
        <f t="shared" si="4"/>
        <v>15.596368172911724</v>
      </c>
    </row>
    <row r="105" spans="1:8" s="4" customFormat="1" x14ac:dyDescent="0.25">
      <c r="A105" s="20"/>
      <c r="B105" s="38" t="s">
        <v>93</v>
      </c>
      <c r="C105" s="53"/>
      <c r="D105" s="54"/>
      <c r="E105" s="54"/>
      <c r="F105" s="54"/>
      <c r="G105" s="54"/>
      <c r="H105" s="55"/>
    </row>
    <row r="106" spans="1:8" s="4" customFormat="1" x14ac:dyDescent="0.25">
      <c r="A106" s="22">
        <v>38</v>
      </c>
      <c r="B106" s="27" t="s">
        <v>94</v>
      </c>
      <c r="C106" s="30">
        <v>403.3</v>
      </c>
      <c r="D106" s="31">
        <v>384.1</v>
      </c>
      <c r="E106" s="49">
        <v>365.12</v>
      </c>
      <c r="F106" s="45">
        <f t="shared" si="3"/>
        <v>384.17333333333335</v>
      </c>
      <c r="G106" s="43">
        <f t="shared" si="5"/>
        <v>19.09010563965882</v>
      </c>
      <c r="H106" s="43">
        <f t="shared" si="4"/>
        <v>4.9691386630146512</v>
      </c>
    </row>
    <row r="107" spans="1:8" s="4" customFormat="1" x14ac:dyDescent="0.25">
      <c r="A107" s="22">
        <v>39</v>
      </c>
      <c r="B107" s="27" t="s">
        <v>95</v>
      </c>
      <c r="C107" s="30">
        <v>30.2</v>
      </c>
      <c r="D107" s="31">
        <v>28.8</v>
      </c>
      <c r="E107" s="49">
        <v>46.48</v>
      </c>
      <c r="F107" s="45">
        <f t="shared" si="3"/>
        <v>35.159999999999997</v>
      </c>
      <c r="G107" s="43">
        <f t="shared" si="5"/>
        <v>9.8283671075108021</v>
      </c>
      <c r="H107" s="43">
        <f t="shared" si="4"/>
        <v>27.953262535582489</v>
      </c>
    </row>
    <row r="108" spans="1:8" s="4" customFormat="1" x14ac:dyDescent="0.25">
      <c r="A108" s="42">
        <v>40</v>
      </c>
      <c r="B108" s="24" t="s">
        <v>96</v>
      </c>
      <c r="C108" s="30">
        <v>10.9</v>
      </c>
      <c r="D108" s="31">
        <v>10.4</v>
      </c>
      <c r="E108" s="49">
        <v>9.52</v>
      </c>
      <c r="F108" s="45">
        <f t="shared" si="3"/>
        <v>10.273333333333333</v>
      </c>
      <c r="G108" s="43">
        <f t="shared" si="5"/>
        <v>0.6986653944008776</v>
      </c>
      <c r="H108" s="43">
        <f t="shared" si="4"/>
        <v>6.8007663309624684</v>
      </c>
    </row>
    <row r="109" spans="1:8" s="4" customFormat="1" x14ac:dyDescent="0.25">
      <c r="A109" s="42">
        <v>41</v>
      </c>
      <c r="B109" s="24" t="s">
        <v>97</v>
      </c>
      <c r="C109" s="30">
        <v>102.6</v>
      </c>
      <c r="D109" s="31">
        <v>97.8</v>
      </c>
      <c r="E109" s="49">
        <v>122.64</v>
      </c>
      <c r="F109" s="45">
        <f t="shared" si="3"/>
        <v>107.67999999999999</v>
      </c>
      <c r="G109" s="43">
        <f t="shared" si="5"/>
        <v>13.176160290463988</v>
      </c>
      <c r="H109" s="43">
        <f t="shared" si="4"/>
        <v>12.236404430222873</v>
      </c>
    </row>
    <row r="110" spans="1:8" s="4" customFormat="1" x14ac:dyDescent="0.25">
      <c r="A110" s="42">
        <v>42</v>
      </c>
      <c r="B110" s="24" t="s">
        <v>98</v>
      </c>
      <c r="C110" s="30">
        <v>86.9</v>
      </c>
      <c r="D110" s="31">
        <v>82.8</v>
      </c>
      <c r="E110" s="49">
        <v>70.56</v>
      </c>
      <c r="F110" s="45">
        <f t="shared" si="3"/>
        <v>80.086666666666659</v>
      </c>
      <c r="G110" s="43">
        <f t="shared" si="5"/>
        <v>8.501207757332681</v>
      </c>
      <c r="H110" s="43">
        <f t="shared" si="4"/>
        <v>10.615010102388265</v>
      </c>
    </row>
    <row r="111" spans="1:8" s="4" customFormat="1" x14ac:dyDescent="0.25">
      <c r="A111" s="42">
        <v>43</v>
      </c>
      <c r="B111" s="24" t="s">
        <v>99</v>
      </c>
      <c r="C111" s="30">
        <v>9.6999999999999993</v>
      </c>
      <c r="D111" s="31">
        <v>9.1999999999999993</v>
      </c>
      <c r="E111" s="49">
        <v>7.84</v>
      </c>
      <c r="F111" s="45">
        <f t="shared" si="3"/>
        <v>8.9133333333333322</v>
      </c>
      <c r="G111" s="43">
        <f t="shared" si="5"/>
        <v>0.96256601505212758</v>
      </c>
      <c r="H111" s="43">
        <f t="shared" si="4"/>
        <v>10.799169951968523</v>
      </c>
    </row>
    <row r="112" spans="1:8" s="4" customFormat="1" x14ac:dyDescent="0.25">
      <c r="A112" s="42">
        <v>44</v>
      </c>
      <c r="B112" s="24" t="s">
        <v>100</v>
      </c>
      <c r="C112" s="30">
        <v>73.7</v>
      </c>
      <c r="D112" s="31">
        <v>70.2</v>
      </c>
      <c r="E112" s="49">
        <v>57.57</v>
      </c>
      <c r="F112" s="45">
        <f t="shared" si="3"/>
        <v>67.156666666666666</v>
      </c>
      <c r="G112" s="43">
        <f t="shared" si="5"/>
        <v>8.4847294201601962</v>
      </c>
      <c r="H112" s="43">
        <f t="shared" si="4"/>
        <v>12.634232521209404</v>
      </c>
    </row>
    <row r="113" spans="1:8" s="4" customFormat="1" x14ac:dyDescent="0.25">
      <c r="A113" s="42">
        <v>45</v>
      </c>
      <c r="B113" s="24" t="s">
        <v>101</v>
      </c>
      <c r="C113" s="30">
        <v>2.6</v>
      </c>
      <c r="D113" s="31">
        <v>2.2999999999999998</v>
      </c>
      <c r="E113" s="49">
        <v>1.46</v>
      </c>
      <c r="F113" s="45">
        <f t="shared" si="3"/>
        <v>2.12</v>
      </c>
      <c r="G113" s="43">
        <f t="shared" si="5"/>
        <v>0.59093146810776531</v>
      </c>
      <c r="H113" s="43">
        <f t="shared" si="4"/>
        <v>27.874125854139869</v>
      </c>
    </row>
    <row r="114" spans="1:8" s="4" customFormat="1" x14ac:dyDescent="0.25">
      <c r="A114" s="42">
        <v>46</v>
      </c>
      <c r="B114" s="24" t="s">
        <v>102</v>
      </c>
      <c r="C114" s="30">
        <v>10.9</v>
      </c>
      <c r="D114" s="31">
        <v>10.4</v>
      </c>
      <c r="E114" s="49">
        <v>7.73</v>
      </c>
      <c r="F114" s="45">
        <f t="shared" si="3"/>
        <v>9.6766666666666676</v>
      </c>
      <c r="G114" s="43">
        <f t="shared" si="5"/>
        <v>1.7042984871592624</v>
      </c>
      <c r="H114" s="43">
        <f t="shared" si="4"/>
        <v>17.6124542248632</v>
      </c>
    </row>
    <row r="115" spans="1:8" s="4" customFormat="1" x14ac:dyDescent="0.25">
      <c r="A115" s="42">
        <v>47</v>
      </c>
      <c r="B115" s="24" t="s">
        <v>103</v>
      </c>
      <c r="C115" s="30">
        <v>44.7</v>
      </c>
      <c r="D115" s="31">
        <v>42.6</v>
      </c>
      <c r="E115" s="49">
        <v>52.64</v>
      </c>
      <c r="F115" s="45">
        <f t="shared" si="3"/>
        <v>46.646666666666668</v>
      </c>
      <c r="G115" s="43">
        <f t="shared" si="5"/>
        <v>5.295520119245448</v>
      </c>
      <c r="H115" s="43">
        <f t="shared" si="4"/>
        <v>11.352408430567632</v>
      </c>
    </row>
    <row r="116" spans="1:8" s="4" customFormat="1" x14ac:dyDescent="0.25">
      <c r="A116" s="42">
        <v>48</v>
      </c>
      <c r="B116" s="24" t="s">
        <v>104</v>
      </c>
      <c r="C116" s="30">
        <v>434.7</v>
      </c>
      <c r="D116" s="31">
        <v>414</v>
      </c>
      <c r="E116" s="49">
        <v>378.67</v>
      </c>
      <c r="F116" s="45">
        <f t="shared" si="3"/>
        <v>409.12333333333339</v>
      </c>
      <c r="G116" s="43">
        <f t="shared" si="5"/>
        <v>28.331548375147669</v>
      </c>
      <c r="H116" s="43">
        <f t="shared" si="4"/>
        <v>6.9249407371406333</v>
      </c>
    </row>
    <row r="117" spans="1:8" s="4" customFormat="1" x14ac:dyDescent="0.25">
      <c r="A117" s="42">
        <v>49</v>
      </c>
      <c r="B117" s="24" t="s">
        <v>105</v>
      </c>
      <c r="C117" s="30">
        <v>122</v>
      </c>
      <c r="D117" s="31">
        <v>116.2</v>
      </c>
      <c r="E117" s="49">
        <v>101.02</v>
      </c>
      <c r="F117" s="45">
        <f t="shared" si="3"/>
        <v>113.07333333333332</v>
      </c>
      <c r="G117" s="43">
        <f t="shared" si="5"/>
        <v>10.833842039338277</v>
      </c>
      <c r="H117" s="43">
        <f t="shared" si="4"/>
        <v>9.5812529090309635</v>
      </c>
    </row>
    <row r="118" spans="1:8" s="4" customFormat="1" x14ac:dyDescent="0.25">
      <c r="A118" s="42">
        <v>50</v>
      </c>
      <c r="B118" s="24" t="s">
        <v>106</v>
      </c>
      <c r="C118" s="30">
        <v>4.8</v>
      </c>
      <c r="D118" s="31">
        <v>4.5999999999999996</v>
      </c>
      <c r="E118" s="49">
        <v>3.92</v>
      </c>
      <c r="F118" s="45">
        <f t="shared" si="3"/>
        <v>4.4399999999999995</v>
      </c>
      <c r="G118" s="43">
        <f t="shared" si="5"/>
        <v>0.46130250378683174</v>
      </c>
      <c r="H118" s="43">
        <f t="shared" si="4"/>
        <v>10.38969603123495</v>
      </c>
    </row>
    <row r="119" spans="1:8" s="4" customFormat="1" x14ac:dyDescent="0.25">
      <c r="A119" s="42">
        <v>51</v>
      </c>
      <c r="B119" s="24" t="s">
        <v>107</v>
      </c>
      <c r="C119" s="30">
        <v>20.5</v>
      </c>
      <c r="D119" s="31">
        <v>19.600000000000001</v>
      </c>
      <c r="E119" s="49">
        <v>15.68</v>
      </c>
      <c r="F119" s="45">
        <f t="shared" si="3"/>
        <v>18.593333333333334</v>
      </c>
      <c r="G119" s="43">
        <f t="shared" si="5"/>
        <v>2.5628369697140942</v>
      </c>
      <c r="H119" s="43">
        <f t="shared" si="4"/>
        <v>13.783633756081541</v>
      </c>
    </row>
    <row r="120" spans="1:8" s="4" customFormat="1" x14ac:dyDescent="0.25">
      <c r="A120" s="42">
        <v>52</v>
      </c>
      <c r="B120" s="24" t="s">
        <v>108</v>
      </c>
      <c r="C120" s="30">
        <v>18.100000000000001</v>
      </c>
      <c r="D120" s="31">
        <v>17.3</v>
      </c>
      <c r="E120" s="49">
        <v>14</v>
      </c>
      <c r="F120" s="45">
        <f t="shared" si="3"/>
        <v>16.466666666666669</v>
      </c>
      <c r="G120" s="43">
        <f t="shared" si="5"/>
        <v>2.1733231083603974</v>
      </c>
      <c r="H120" s="43">
        <f t="shared" si="4"/>
        <v>13.198318471824274</v>
      </c>
    </row>
    <row r="121" spans="1:8" s="4" customFormat="1" x14ac:dyDescent="0.25">
      <c r="A121" s="42">
        <v>53</v>
      </c>
      <c r="B121" s="24" t="s">
        <v>109</v>
      </c>
      <c r="C121" s="30">
        <v>8.5</v>
      </c>
      <c r="D121" s="31">
        <v>8.1</v>
      </c>
      <c r="E121" s="49">
        <v>7.28</v>
      </c>
      <c r="F121" s="45">
        <f t="shared" si="3"/>
        <v>7.9600000000000009</v>
      </c>
      <c r="G121" s="43">
        <f t="shared" si="5"/>
        <v>0.62193247221864834</v>
      </c>
      <c r="H121" s="43">
        <f t="shared" si="4"/>
        <v>7.8132220127970884</v>
      </c>
    </row>
    <row r="122" spans="1:8" s="4" customFormat="1" x14ac:dyDescent="0.25">
      <c r="A122" s="42">
        <v>54</v>
      </c>
      <c r="B122" s="24" t="s">
        <v>110</v>
      </c>
      <c r="C122" s="30">
        <v>56.8</v>
      </c>
      <c r="D122" s="31">
        <v>54.1</v>
      </c>
      <c r="E122" s="49">
        <v>46.59</v>
      </c>
      <c r="F122" s="45">
        <f t="shared" si="3"/>
        <v>52.49666666666667</v>
      </c>
      <c r="G122" s="43">
        <f t="shared" si="5"/>
        <v>5.2904662680460692</v>
      </c>
      <c r="H122" s="43">
        <f t="shared" si="4"/>
        <v>10.077718460942412</v>
      </c>
    </row>
    <row r="123" spans="1:8" s="4" customFormat="1" x14ac:dyDescent="0.25">
      <c r="A123" s="42">
        <v>55</v>
      </c>
      <c r="B123" s="24" t="s">
        <v>111</v>
      </c>
      <c r="C123" s="30">
        <v>54.3</v>
      </c>
      <c r="D123" s="31">
        <v>51.8</v>
      </c>
      <c r="E123" s="49">
        <v>44.35</v>
      </c>
      <c r="F123" s="45">
        <f t="shared" si="3"/>
        <v>50.15</v>
      </c>
      <c r="G123" s="43">
        <f t="shared" si="5"/>
        <v>5.1761472158353437</v>
      </c>
      <c r="H123" s="43">
        <f t="shared" si="4"/>
        <v>10.321330440349637</v>
      </c>
    </row>
    <row r="124" spans="1:8" s="4" customFormat="1" x14ac:dyDescent="0.25">
      <c r="A124" s="42">
        <v>56</v>
      </c>
      <c r="B124" s="24" t="s">
        <v>112</v>
      </c>
      <c r="C124" s="30">
        <v>20.5</v>
      </c>
      <c r="D124" s="31">
        <v>19.600000000000001</v>
      </c>
      <c r="E124" s="49">
        <v>16.350000000000001</v>
      </c>
      <c r="F124" s="45">
        <f t="shared" si="3"/>
        <v>18.816666666666666</v>
      </c>
      <c r="G124" s="43">
        <f t="shared" si="5"/>
        <v>2.1830788655780009</v>
      </c>
      <c r="H124" s="43">
        <f t="shared" si="4"/>
        <v>11.601836309537648</v>
      </c>
    </row>
    <row r="125" spans="1:8" s="4" customFormat="1" x14ac:dyDescent="0.25">
      <c r="A125" s="42">
        <v>57</v>
      </c>
      <c r="B125" s="24" t="s">
        <v>113</v>
      </c>
      <c r="C125" s="30">
        <v>408.1</v>
      </c>
      <c r="D125" s="31">
        <v>388.7</v>
      </c>
      <c r="E125" s="49">
        <v>329.17</v>
      </c>
      <c r="F125" s="45">
        <f t="shared" si="3"/>
        <v>375.32333333333332</v>
      </c>
      <c r="G125" s="43">
        <f t="shared" si="5"/>
        <v>41.130130480383031</v>
      </c>
      <c r="H125" s="43">
        <f t="shared" si="4"/>
        <v>10.958586058345169</v>
      </c>
    </row>
    <row r="126" spans="1:8" s="4" customFormat="1" x14ac:dyDescent="0.25">
      <c r="A126" s="42">
        <v>58</v>
      </c>
      <c r="B126" s="24" t="s">
        <v>114</v>
      </c>
      <c r="C126" s="30">
        <v>18.100000000000001</v>
      </c>
      <c r="D126" s="31">
        <v>17.3</v>
      </c>
      <c r="E126" s="49">
        <v>13.89</v>
      </c>
      <c r="F126" s="45">
        <f>(C126+D126+E126)/3</f>
        <v>16.430000000000003</v>
      </c>
      <c r="G126" s="43">
        <f t="shared" si="5"/>
        <v>2.2357772697654674</v>
      </c>
      <c r="H126" s="43">
        <f t="shared" si="4"/>
        <v>13.607895738073445</v>
      </c>
    </row>
    <row r="127" spans="1:8" s="4" customFormat="1" x14ac:dyDescent="0.25">
      <c r="A127" s="42">
        <v>59</v>
      </c>
      <c r="B127" s="24" t="s">
        <v>115</v>
      </c>
      <c r="C127" s="30">
        <v>195.6</v>
      </c>
      <c r="D127" s="31">
        <v>186.3</v>
      </c>
      <c r="E127" s="49">
        <v>176.96</v>
      </c>
      <c r="F127" s="45">
        <f t="shared" si="3"/>
        <v>186.28666666666666</v>
      </c>
      <c r="G127" s="43">
        <f t="shared" si="5"/>
        <v>9.320007153073071</v>
      </c>
      <c r="H127" s="43">
        <f t="shared" si="4"/>
        <v>5.003045746558926</v>
      </c>
    </row>
    <row r="128" spans="1:8" s="4" customFormat="1" x14ac:dyDescent="0.25">
      <c r="A128" s="42">
        <v>60</v>
      </c>
      <c r="B128" s="24" t="s">
        <v>116</v>
      </c>
      <c r="C128" s="30">
        <v>367.1</v>
      </c>
      <c r="D128" s="31">
        <v>349.6</v>
      </c>
      <c r="E128" s="49">
        <v>297.14</v>
      </c>
      <c r="F128" s="45">
        <f t="shared" si="3"/>
        <v>337.94666666666666</v>
      </c>
      <c r="G128" s="43">
        <f t="shared" si="5"/>
        <v>36.406737471700687</v>
      </c>
      <c r="H128" s="43">
        <f t="shared" si="4"/>
        <v>10.772923973714004</v>
      </c>
    </row>
    <row r="129" spans="1:8" s="4" customFormat="1" x14ac:dyDescent="0.25">
      <c r="A129" s="42">
        <v>61</v>
      </c>
      <c r="B129" s="24" t="s">
        <v>117</v>
      </c>
      <c r="C129" s="30">
        <v>38.6</v>
      </c>
      <c r="D129" s="31">
        <v>36.799999999999997</v>
      </c>
      <c r="E129" s="49">
        <v>35.28</v>
      </c>
      <c r="F129" s="45">
        <f t="shared" ref="F129:F192" si="6">(C129+D129+E129)/3</f>
        <v>36.893333333333338</v>
      </c>
      <c r="G129" s="43">
        <f t="shared" si="5"/>
        <v>1.6619667064455095</v>
      </c>
      <c r="H129" s="43">
        <f t="shared" ref="H129:H192" si="7">G129/F129*100</f>
        <v>4.5047886875104153</v>
      </c>
    </row>
    <row r="130" spans="1:8" s="4" customFormat="1" x14ac:dyDescent="0.25">
      <c r="A130" s="20"/>
      <c r="B130" s="38" t="s">
        <v>118</v>
      </c>
      <c r="C130" s="53"/>
      <c r="D130" s="54"/>
      <c r="E130" s="54"/>
      <c r="F130" s="54"/>
      <c r="G130" s="54"/>
      <c r="H130" s="55"/>
    </row>
    <row r="131" spans="1:8" s="4" customFormat="1" x14ac:dyDescent="0.25">
      <c r="A131" s="22">
        <v>62</v>
      </c>
      <c r="B131" s="27" t="s">
        <v>119</v>
      </c>
      <c r="C131" s="30">
        <v>7.2</v>
      </c>
      <c r="D131" s="31">
        <v>6.9</v>
      </c>
      <c r="E131" s="49">
        <v>6.27</v>
      </c>
      <c r="F131" s="28">
        <f t="shared" si="6"/>
        <v>6.79</v>
      </c>
      <c r="G131" s="43">
        <f t="shared" si="5"/>
        <v>0.47465777145223309</v>
      </c>
      <c r="H131" s="43">
        <f t="shared" si="7"/>
        <v>6.9905415530520338</v>
      </c>
    </row>
    <row r="132" spans="1:8" s="4" customFormat="1" x14ac:dyDescent="0.25">
      <c r="A132" s="22">
        <v>63</v>
      </c>
      <c r="B132" s="27" t="s">
        <v>120</v>
      </c>
      <c r="C132" s="30">
        <v>36.200000000000003</v>
      </c>
      <c r="D132" s="31">
        <v>34.5</v>
      </c>
      <c r="E132" s="49">
        <v>30.35</v>
      </c>
      <c r="F132" s="28">
        <f t="shared" si="6"/>
        <v>33.683333333333337</v>
      </c>
      <c r="G132" s="43">
        <f t="shared" si="5"/>
        <v>3.0092911679219969</v>
      </c>
      <c r="H132" s="43">
        <f t="shared" si="7"/>
        <v>8.9340658127322996</v>
      </c>
    </row>
    <row r="133" spans="1:8" s="4" customFormat="1" x14ac:dyDescent="0.25">
      <c r="A133" s="42">
        <v>64</v>
      </c>
      <c r="B133" s="24" t="s">
        <v>121</v>
      </c>
      <c r="C133" s="30">
        <v>12.1</v>
      </c>
      <c r="D133" s="31">
        <v>11.5</v>
      </c>
      <c r="E133" s="49">
        <v>9.52</v>
      </c>
      <c r="F133" s="45">
        <f t="shared" si="6"/>
        <v>11.040000000000001</v>
      </c>
      <c r="G133" s="43">
        <f t="shared" si="5"/>
        <v>1.3501111065390137</v>
      </c>
      <c r="H133" s="43">
        <f t="shared" si="7"/>
        <v>12.229267269375123</v>
      </c>
    </row>
    <row r="134" spans="1:8" s="4" customFormat="1" x14ac:dyDescent="0.25">
      <c r="A134" s="42">
        <v>65</v>
      </c>
      <c r="B134" s="24" t="s">
        <v>122</v>
      </c>
      <c r="C134" s="30">
        <v>3.6</v>
      </c>
      <c r="D134" s="31">
        <v>3.5</v>
      </c>
      <c r="E134" s="49">
        <v>2.8</v>
      </c>
      <c r="F134" s="45">
        <f t="shared" si="6"/>
        <v>3.2999999999999994</v>
      </c>
      <c r="G134" s="43">
        <f t="shared" si="5"/>
        <v>0.43588989435406883</v>
      </c>
      <c r="H134" s="43">
        <f t="shared" si="7"/>
        <v>13.208784677396027</v>
      </c>
    </row>
    <row r="135" spans="1:8" s="4" customFormat="1" x14ac:dyDescent="0.25">
      <c r="A135" s="42">
        <v>66</v>
      </c>
      <c r="B135" s="24" t="s">
        <v>123</v>
      </c>
      <c r="C135" s="30">
        <v>25.4</v>
      </c>
      <c r="D135" s="31">
        <v>24.2</v>
      </c>
      <c r="E135" s="49">
        <v>19.71</v>
      </c>
      <c r="F135" s="45">
        <f t="shared" si="6"/>
        <v>23.103333333333335</v>
      </c>
      <c r="G135" s="43">
        <f t="shared" si="5"/>
        <v>2.9993388160281644</v>
      </c>
      <c r="H135" s="43">
        <f t="shared" si="7"/>
        <v>12.982277374238194</v>
      </c>
    </row>
    <row r="136" spans="1:8" s="4" customFormat="1" x14ac:dyDescent="0.25">
      <c r="A136" s="42">
        <v>67</v>
      </c>
      <c r="B136" s="24" t="s">
        <v>124</v>
      </c>
      <c r="C136" s="30">
        <v>38.6</v>
      </c>
      <c r="D136" s="31">
        <v>36.799999999999997</v>
      </c>
      <c r="E136" s="49">
        <v>34.94</v>
      </c>
      <c r="F136" s="45">
        <f t="shared" si="6"/>
        <v>36.78</v>
      </c>
      <c r="G136" s="43">
        <f t="shared" si="5"/>
        <v>1.8300819653775091</v>
      </c>
      <c r="H136" s="43">
        <f t="shared" si="7"/>
        <v>4.9757530325652777</v>
      </c>
    </row>
    <row r="137" spans="1:8" s="4" customFormat="1" x14ac:dyDescent="0.25">
      <c r="A137" s="42">
        <v>68</v>
      </c>
      <c r="B137" s="24" t="s">
        <v>125</v>
      </c>
      <c r="C137" s="30">
        <v>78.5</v>
      </c>
      <c r="D137" s="31">
        <v>74.8</v>
      </c>
      <c r="E137" s="49">
        <v>63.84</v>
      </c>
      <c r="F137" s="45">
        <f t="shared" si="6"/>
        <v>72.38000000000001</v>
      </c>
      <c r="G137" s="43">
        <f t="shared" si="5"/>
        <v>7.6237261230975477</v>
      </c>
      <c r="H137" s="43">
        <f t="shared" si="7"/>
        <v>10.532918103201915</v>
      </c>
    </row>
    <row r="138" spans="1:8" s="4" customFormat="1" x14ac:dyDescent="0.25">
      <c r="A138" s="42">
        <v>69</v>
      </c>
      <c r="B138" s="24" t="s">
        <v>126</v>
      </c>
      <c r="C138" s="30">
        <v>14.5</v>
      </c>
      <c r="D138" s="31">
        <v>13.8</v>
      </c>
      <c r="E138" s="49">
        <v>12.99</v>
      </c>
      <c r="F138" s="45">
        <f t="shared" si="6"/>
        <v>13.763333333333334</v>
      </c>
      <c r="G138" s="43">
        <f t="shared" si="5"/>
        <v>0.75566747537083612</v>
      </c>
      <c r="H138" s="43">
        <f t="shared" si="7"/>
        <v>5.4904393947990027</v>
      </c>
    </row>
    <row r="139" spans="1:8" s="4" customFormat="1" x14ac:dyDescent="0.25">
      <c r="A139" s="42">
        <v>70</v>
      </c>
      <c r="B139" s="24" t="s">
        <v>127</v>
      </c>
      <c r="C139" s="30">
        <v>21.7</v>
      </c>
      <c r="D139" s="31">
        <v>20.7</v>
      </c>
      <c r="E139" s="49">
        <v>17.920000000000002</v>
      </c>
      <c r="F139" s="45">
        <f t="shared" si="6"/>
        <v>20.106666666666666</v>
      </c>
      <c r="G139" s="43">
        <f t="shared" ref="G139:G202" si="8">IF(F139=0,0,STDEVA(C139:E139))</f>
        <v>1.9586049457032748</v>
      </c>
      <c r="H139" s="43">
        <f t="shared" si="7"/>
        <v>9.7410723426887014</v>
      </c>
    </row>
    <row r="140" spans="1:8" s="4" customFormat="1" x14ac:dyDescent="0.25">
      <c r="A140" s="42">
        <v>71</v>
      </c>
      <c r="B140" s="24" t="s">
        <v>128</v>
      </c>
      <c r="C140" s="30">
        <v>3.6</v>
      </c>
      <c r="D140" s="31">
        <v>3.5</v>
      </c>
      <c r="E140" s="49">
        <v>2.58</v>
      </c>
      <c r="F140" s="45">
        <f t="shared" si="6"/>
        <v>3.2266666666666666</v>
      </c>
      <c r="G140" s="43">
        <f t="shared" si="8"/>
        <v>0.56225735507268815</v>
      </c>
      <c r="H140" s="43">
        <f t="shared" si="7"/>
        <v>17.425331252252732</v>
      </c>
    </row>
    <row r="141" spans="1:8" s="4" customFormat="1" x14ac:dyDescent="0.25">
      <c r="A141" s="42">
        <v>72</v>
      </c>
      <c r="B141" s="24" t="s">
        <v>129</v>
      </c>
      <c r="C141" s="30">
        <v>61.6</v>
      </c>
      <c r="D141" s="31">
        <v>58.7</v>
      </c>
      <c r="E141" s="49">
        <v>45.02</v>
      </c>
      <c r="F141" s="45">
        <f t="shared" si="6"/>
        <v>55.106666666666676</v>
      </c>
      <c r="G141" s="43">
        <f t="shared" si="8"/>
        <v>8.8548367197443767</v>
      </c>
      <c r="H141" s="43">
        <f t="shared" si="7"/>
        <v>16.068539897915031</v>
      </c>
    </row>
    <row r="142" spans="1:8" s="4" customFormat="1" x14ac:dyDescent="0.25">
      <c r="A142" s="42">
        <v>73</v>
      </c>
      <c r="B142" s="24" t="s">
        <v>130</v>
      </c>
      <c r="C142" s="30">
        <v>25.4</v>
      </c>
      <c r="D142" s="31">
        <v>24.2</v>
      </c>
      <c r="E142" s="49">
        <v>23.97</v>
      </c>
      <c r="F142" s="45">
        <f t="shared" si="6"/>
        <v>24.52333333333333</v>
      </c>
      <c r="G142" s="43">
        <f t="shared" si="8"/>
        <v>0.76787585802220204</v>
      </c>
      <c r="H142" s="43">
        <f t="shared" si="7"/>
        <v>3.1312050755288929</v>
      </c>
    </row>
    <row r="143" spans="1:8" s="4" customFormat="1" x14ac:dyDescent="0.25">
      <c r="A143" s="42">
        <v>74</v>
      </c>
      <c r="B143" s="24" t="s">
        <v>131</v>
      </c>
      <c r="C143" s="30">
        <v>12.1</v>
      </c>
      <c r="D143" s="31">
        <v>11.5</v>
      </c>
      <c r="E143" s="49">
        <v>9.52</v>
      </c>
      <c r="F143" s="45">
        <f t="shared" si="6"/>
        <v>11.040000000000001</v>
      </c>
      <c r="G143" s="43">
        <f t="shared" si="8"/>
        <v>1.3501111065390137</v>
      </c>
      <c r="H143" s="43">
        <f t="shared" si="7"/>
        <v>12.229267269375123</v>
      </c>
    </row>
    <row r="144" spans="1:8" s="4" customFormat="1" x14ac:dyDescent="0.25">
      <c r="A144" s="42">
        <v>75</v>
      </c>
      <c r="B144" s="24" t="s">
        <v>132</v>
      </c>
      <c r="C144" s="30">
        <v>2.4</v>
      </c>
      <c r="D144" s="31">
        <v>2.2999999999999998</v>
      </c>
      <c r="E144" s="49">
        <v>1.46</v>
      </c>
      <c r="F144" s="45">
        <f t="shared" si="6"/>
        <v>2.0533333333333332</v>
      </c>
      <c r="G144" s="43">
        <f t="shared" si="8"/>
        <v>0.51626866390798321</v>
      </c>
      <c r="H144" s="43">
        <f t="shared" si="7"/>
        <v>25.14295441110308</v>
      </c>
    </row>
    <row r="145" spans="1:8" s="4" customFormat="1" x14ac:dyDescent="0.25">
      <c r="A145" s="42">
        <v>76</v>
      </c>
      <c r="B145" s="24" t="s">
        <v>133</v>
      </c>
      <c r="C145" s="30">
        <v>25.4</v>
      </c>
      <c r="D145" s="31">
        <v>24.2</v>
      </c>
      <c r="E145" s="49">
        <v>25.87</v>
      </c>
      <c r="F145" s="45">
        <f t="shared" si="6"/>
        <v>25.156666666666666</v>
      </c>
      <c r="G145" s="43">
        <f t="shared" si="8"/>
        <v>0.8611813591418096</v>
      </c>
      <c r="H145" s="43">
        <f t="shared" si="7"/>
        <v>3.4232729262295334</v>
      </c>
    </row>
    <row r="146" spans="1:8" s="4" customFormat="1" ht="30" x14ac:dyDescent="0.25">
      <c r="A146" s="42">
        <v>77</v>
      </c>
      <c r="B146" s="24" t="s">
        <v>134</v>
      </c>
      <c r="C146" s="30">
        <v>2.4</v>
      </c>
      <c r="D146" s="31">
        <v>2.2999999999999998</v>
      </c>
      <c r="E146" s="49">
        <v>1.46</v>
      </c>
      <c r="F146" s="45">
        <f t="shared" si="6"/>
        <v>2.0533333333333332</v>
      </c>
      <c r="G146" s="43">
        <f t="shared" si="8"/>
        <v>0.51626866390798321</v>
      </c>
      <c r="H146" s="43">
        <f t="shared" si="7"/>
        <v>25.14295441110308</v>
      </c>
    </row>
    <row r="147" spans="1:8" s="4" customFormat="1" ht="30" x14ac:dyDescent="0.25">
      <c r="A147" s="42">
        <v>78</v>
      </c>
      <c r="B147" s="24" t="s">
        <v>135</v>
      </c>
      <c r="C147" s="30">
        <v>2.4</v>
      </c>
      <c r="D147" s="31">
        <v>2.2999999999999998</v>
      </c>
      <c r="E147" s="49">
        <v>2.46</v>
      </c>
      <c r="F147" s="45">
        <f t="shared" si="6"/>
        <v>2.3866666666666663</v>
      </c>
      <c r="G147" s="43">
        <f t="shared" si="8"/>
        <v>8.0829037686547686E-2</v>
      </c>
      <c r="H147" s="43">
        <f t="shared" si="7"/>
        <v>3.3866915231793726</v>
      </c>
    </row>
    <row r="148" spans="1:8" s="4" customFormat="1" x14ac:dyDescent="0.25">
      <c r="A148" s="42">
        <v>79</v>
      </c>
      <c r="B148" s="24" t="s">
        <v>136</v>
      </c>
      <c r="C148" s="30">
        <v>9.6999999999999993</v>
      </c>
      <c r="D148" s="31">
        <v>9.1999999999999993</v>
      </c>
      <c r="E148" s="48">
        <v>13.66</v>
      </c>
      <c r="F148" s="45">
        <f t="shared" si="6"/>
        <v>10.853333333333333</v>
      </c>
      <c r="G148" s="43">
        <f t="shared" si="8"/>
        <v>2.4434674815379256</v>
      </c>
      <c r="H148" s="43">
        <f t="shared" si="7"/>
        <v>22.513521021541084</v>
      </c>
    </row>
    <row r="149" spans="1:8" s="4" customFormat="1" x14ac:dyDescent="0.25">
      <c r="A149" s="42">
        <v>80</v>
      </c>
      <c r="B149" s="24" t="s">
        <v>137</v>
      </c>
      <c r="C149" s="30">
        <v>206.5</v>
      </c>
      <c r="D149" s="31">
        <v>196.7</v>
      </c>
      <c r="E149" s="49">
        <v>179.98</v>
      </c>
      <c r="F149" s="45">
        <f t="shared" si="6"/>
        <v>194.39333333333332</v>
      </c>
      <c r="G149" s="43">
        <f t="shared" si="8"/>
        <v>13.409628381626892</v>
      </c>
      <c r="H149" s="43">
        <f t="shared" si="7"/>
        <v>6.8981935499984024</v>
      </c>
    </row>
    <row r="150" spans="1:8" s="4" customFormat="1" x14ac:dyDescent="0.25">
      <c r="A150" s="42">
        <v>81</v>
      </c>
      <c r="B150" s="24" t="s">
        <v>138</v>
      </c>
      <c r="C150" s="30">
        <v>71.2</v>
      </c>
      <c r="D150" s="31">
        <v>67.900000000000006</v>
      </c>
      <c r="E150" s="49">
        <v>51.74</v>
      </c>
      <c r="F150" s="45">
        <f t="shared" si="6"/>
        <v>63.613333333333344</v>
      </c>
      <c r="G150" s="43">
        <f t="shared" si="8"/>
        <v>10.414150629472028</v>
      </c>
      <c r="H150" s="43">
        <f t="shared" si="7"/>
        <v>16.371018595900271</v>
      </c>
    </row>
    <row r="151" spans="1:8" s="4" customFormat="1" x14ac:dyDescent="0.25">
      <c r="A151" s="42">
        <v>82</v>
      </c>
      <c r="B151" s="24" t="s">
        <v>139</v>
      </c>
      <c r="C151" s="30">
        <v>88.1</v>
      </c>
      <c r="D151" s="31">
        <v>84</v>
      </c>
      <c r="E151" s="49">
        <v>64.290000000000006</v>
      </c>
      <c r="F151" s="45">
        <f t="shared" si="6"/>
        <v>78.796666666666667</v>
      </c>
      <c r="G151" s="43">
        <f t="shared" si="8"/>
        <v>12.72929822627051</v>
      </c>
      <c r="H151" s="43">
        <f t="shared" si="7"/>
        <v>16.154615118580111</v>
      </c>
    </row>
    <row r="152" spans="1:8" s="4" customFormat="1" x14ac:dyDescent="0.25">
      <c r="A152" s="42">
        <v>83</v>
      </c>
      <c r="B152" s="24" t="s">
        <v>140</v>
      </c>
      <c r="C152" s="30">
        <v>39.799999999999997</v>
      </c>
      <c r="D152" s="31">
        <v>38</v>
      </c>
      <c r="E152" s="48">
        <v>48.72</v>
      </c>
      <c r="F152" s="45">
        <f t="shared" si="6"/>
        <v>42.173333333333332</v>
      </c>
      <c r="G152" s="43">
        <f t="shared" si="8"/>
        <v>5.7405690774812239</v>
      </c>
      <c r="H152" s="43">
        <f t="shared" si="7"/>
        <v>13.611845741735435</v>
      </c>
    </row>
    <row r="153" spans="1:8" s="4" customFormat="1" x14ac:dyDescent="0.25">
      <c r="A153" s="42">
        <v>84</v>
      </c>
      <c r="B153" s="24" t="s">
        <v>141</v>
      </c>
      <c r="C153" s="30">
        <v>122</v>
      </c>
      <c r="D153" s="31">
        <v>116.2</v>
      </c>
      <c r="E153" s="49">
        <v>185.92</v>
      </c>
      <c r="F153" s="45">
        <f t="shared" si="6"/>
        <v>141.37333333333333</v>
      </c>
      <c r="G153" s="43">
        <f t="shared" si="8"/>
        <v>38.687389849062377</v>
      </c>
      <c r="H153" s="43">
        <f t="shared" si="7"/>
        <v>27.365408268222939</v>
      </c>
    </row>
    <row r="154" spans="1:8" s="4" customFormat="1" x14ac:dyDescent="0.25">
      <c r="A154" s="42">
        <v>85</v>
      </c>
      <c r="B154" s="24" t="s">
        <v>142</v>
      </c>
      <c r="C154" s="30">
        <v>39.799999999999997</v>
      </c>
      <c r="D154" s="31">
        <v>38</v>
      </c>
      <c r="E154" s="49">
        <v>44.46</v>
      </c>
      <c r="F154" s="45">
        <f t="shared" si="6"/>
        <v>40.75333333333333</v>
      </c>
      <c r="G154" s="43">
        <f t="shared" si="8"/>
        <v>3.3338466271460865</v>
      </c>
      <c r="H154" s="43">
        <f t="shared" si="7"/>
        <v>8.1805495513154423</v>
      </c>
    </row>
    <row r="155" spans="1:8" s="4" customFormat="1" x14ac:dyDescent="0.25">
      <c r="A155" s="42">
        <v>86</v>
      </c>
      <c r="B155" s="24" t="s">
        <v>143</v>
      </c>
      <c r="C155" s="30">
        <v>1.3</v>
      </c>
      <c r="D155" s="31">
        <v>1.2</v>
      </c>
      <c r="E155" s="49">
        <v>1.1200000000000001</v>
      </c>
      <c r="F155" s="45">
        <f t="shared" si="6"/>
        <v>1.2066666666666668</v>
      </c>
      <c r="G155" s="43">
        <f t="shared" si="8"/>
        <v>9.0184995056457856E-2</v>
      </c>
      <c r="H155" s="43">
        <f t="shared" si="7"/>
        <v>7.4738946179384955</v>
      </c>
    </row>
    <row r="156" spans="1:8" s="4" customFormat="1" x14ac:dyDescent="0.25">
      <c r="A156" s="42">
        <v>87</v>
      </c>
      <c r="B156" s="24" t="s">
        <v>144</v>
      </c>
      <c r="C156" s="30">
        <v>2.2999999999999998</v>
      </c>
      <c r="D156" s="31">
        <v>2.2000000000000002</v>
      </c>
      <c r="E156" s="49">
        <v>3.58</v>
      </c>
      <c r="F156" s="45">
        <f t="shared" si="6"/>
        <v>2.6933333333333334</v>
      </c>
      <c r="G156" s="43">
        <f t="shared" si="8"/>
        <v>0.76950200346284425</v>
      </c>
      <c r="H156" s="43">
        <f t="shared" si="7"/>
        <v>28.570618940452135</v>
      </c>
    </row>
    <row r="157" spans="1:8" s="4" customFormat="1" x14ac:dyDescent="0.25">
      <c r="A157" s="42">
        <v>88</v>
      </c>
      <c r="B157" s="24" t="s">
        <v>145</v>
      </c>
      <c r="C157" s="30">
        <v>1.3</v>
      </c>
      <c r="D157" s="31">
        <v>2.2000000000000002</v>
      </c>
      <c r="E157" s="49">
        <v>2.58</v>
      </c>
      <c r="F157" s="45">
        <f t="shared" si="6"/>
        <v>2.0266666666666668</v>
      </c>
      <c r="G157" s="43">
        <f t="shared" si="8"/>
        <v>0.65736849128425268</v>
      </c>
      <c r="H157" s="43">
        <f t="shared" si="7"/>
        <v>32.435945293630887</v>
      </c>
    </row>
    <row r="158" spans="1:8" s="4" customFormat="1" x14ac:dyDescent="0.25">
      <c r="A158" s="42">
        <v>89</v>
      </c>
      <c r="B158" s="24" t="s">
        <v>146</v>
      </c>
      <c r="C158" s="30">
        <v>1.3</v>
      </c>
      <c r="D158" s="31">
        <v>1.2</v>
      </c>
      <c r="E158" s="49">
        <v>0.78</v>
      </c>
      <c r="F158" s="45">
        <f t="shared" si="6"/>
        <v>1.0933333333333335</v>
      </c>
      <c r="G158" s="43">
        <f t="shared" si="8"/>
        <v>0.27592269448766432</v>
      </c>
      <c r="H158" s="43">
        <f t="shared" si="7"/>
        <v>25.236831812896121</v>
      </c>
    </row>
    <row r="159" spans="1:8" s="4" customFormat="1" x14ac:dyDescent="0.25">
      <c r="A159" s="42">
        <v>90</v>
      </c>
      <c r="B159" s="24" t="s">
        <v>147</v>
      </c>
      <c r="C159" s="30">
        <v>3.6</v>
      </c>
      <c r="D159" s="31">
        <v>3.5</v>
      </c>
      <c r="E159" s="49">
        <v>3.47</v>
      </c>
      <c r="F159" s="45">
        <f t="shared" si="6"/>
        <v>3.5233333333333334</v>
      </c>
      <c r="G159" s="43">
        <f t="shared" si="8"/>
        <v>6.8068592855540427E-2</v>
      </c>
      <c r="H159" s="43">
        <f t="shared" si="7"/>
        <v>1.931937356354033</v>
      </c>
    </row>
    <row r="160" spans="1:8" s="4" customFormat="1" x14ac:dyDescent="0.25">
      <c r="A160" s="42">
        <v>91</v>
      </c>
      <c r="B160" s="24" t="s">
        <v>148</v>
      </c>
      <c r="C160" s="30">
        <v>2.4</v>
      </c>
      <c r="D160" s="31">
        <v>2.2999999999999998</v>
      </c>
      <c r="E160" s="49">
        <v>3.36</v>
      </c>
      <c r="F160" s="45">
        <f t="shared" si="6"/>
        <v>2.6866666666666661</v>
      </c>
      <c r="G160" s="43">
        <f t="shared" si="8"/>
        <v>0.58526347343169627</v>
      </c>
      <c r="H160" s="43">
        <f t="shared" si="7"/>
        <v>21.784000251800116</v>
      </c>
    </row>
    <row r="161" spans="1:8" s="4" customFormat="1" x14ac:dyDescent="0.25">
      <c r="A161" s="42">
        <v>92</v>
      </c>
      <c r="B161" s="24" t="s">
        <v>149</v>
      </c>
      <c r="C161" s="30">
        <v>17.2</v>
      </c>
      <c r="D161" s="31">
        <v>16.899999999999999</v>
      </c>
      <c r="E161" s="49">
        <v>19.04</v>
      </c>
      <c r="F161" s="45">
        <f t="shared" si="6"/>
        <v>17.713333333333331</v>
      </c>
      <c r="G161" s="43">
        <f t="shared" si="8"/>
        <v>1.1586774069314261</v>
      </c>
      <c r="H161" s="43">
        <f t="shared" si="7"/>
        <v>6.5412725268992817</v>
      </c>
    </row>
    <row r="162" spans="1:8" s="4" customFormat="1" x14ac:dyDescent="0.25">
      <c r="A162" s="42">
        <v>93</v>
      </c>
      <c r="B162" s="24" t="s">
        <v>150</v>
      </c>
      <c r="C162" s="30">
        <v>3.6</v>
      </c>
      <c r="D162" s="31">
        <v>3.5</v>
      </c>
      <c r="E162" s="49">
        <v>3.25</v>
      </c>
      <c r="F162" s="45">
        <f t="shared" si="6"/>
        <v>3.4499999999999997</v>
      </c>
      <c r="G162" s="43">
        <f t="shared" si="8"/>
        <v>0.18027756377319951</v>
      </c>
      <c r="H162" s="43">
        <f t="shared" si="7"/>
        <v>5.2254366311072324</v>
      </c>
    </row>
    <row r="163" spans="1:8" s="4" customFormat="1" x14ac:dyDescent="0.25">
      <c r="A163" s="42">
        <v>94</v>
      </c>
      <c r="B163" s="24" t="s">
        <v>151</v>
      </c>
      <c r="C163" s="30">
        <v>2.4</v>
      </c>
      <c r="D163" s="31">
        <v>2.2999999999999998</v>
      </c>
      <c r="E163" s="49">
        <v>1.57</v>
      </c>
      <c r="F163" s="45">
        <f t="shared" si="6"/>
        <v>2.09</v>
      </c>
      <c r="G163" s="43">
        <f t="shared" si="8"/>
        <v>0.45310043036836894</v>
      </c>
      <c r="H163" s="43">
        <f t="shared" si="7"/>
        <v>21.679446429108566</v>
      </c>
    </row>
    <row r="164" spans="1:8" s="4" customFormat="1" x14ac:dyDescent="0.25">
      <c r="A164" s="42">
        <v>95</v>
      </c>
      <c r="B164" s="24" t="s">
        <v>152</v>
      </c>
      <c r="C164" s="30">
        <v>2.4</v>
      </c>
      <c r="D164" s="31">
        <v>2.2999999999999998</v>
      </c>
      <c r="E164" s="49">
        <v>2.02</v>
      </c>
      <c r="F164" s="45">
        <f t="shared" si="6"/>
        <v>2.2399999999999998</v>
      </c>
      <c r="G164" s="43">
        <f t="shared" si="8"/>
        <v>0.19697715603592203</v>
      </c>
      <c r="H164" s="43">
        <f t="shared" si="7"/>
        <v>8.7936230373179498</v>
      </c>
    </row>
    <row r="165" spans="1:8" s="4" customFormat="1" x14ac:dyDescent="0.25">
      <c r="A165" s="42">
        <v>96</v>
      </c>
      <c r="B165" s="24" t="s">
        <v>153</v>
      </c>
      <c r="C165" s="30">
        <v>10.9</v>
      </c>
      <c r="D165" s="31">
        <v>10.4</v>
      </c>
      <c r="E165" s="49">
        <v>9.6300000000000008</v>
      </c>
      <c r="F165" s="45">
        <f t="shared" si="6"/>
        <v>10.31</v>
      </c>
      <c r="G165" s="43">
        <f t="shared" si="8"/>
        <v>0.6397655820689323</v>
      </c>
      <c r="H165" s="43">
        <f t="shared" si="7"/>
        <v>6.2052917756443478</v>
      </c>
    </row>
    <row r="166" spans="1:8" s="4" customFormat="1" x14ac:dyDescent="0.25">
      <c r="A166" s="42">
        <v>97</v>
      </c>
      <c r="B166" s="24" t="s">
        <v>154</v>
      </c>
      <c r="C166" s="30">
        <v>15.7</v>
      </c>
      <c r="D166" s="31">
        <v>15</v>
      </c>
      <c r="E166" s="49">
        <v>12.66</v>
      </c>
      <c r="F166" s="45">
        <f t="shared" si="6"/>
        <v>14.453333333333333</v>
      </c>
      <c r="G166" s="43">
        <f t="shared" si="8"/>
        <v>1.5920217753954662</v>
      </c>
      <c r="H166" s="43">
        <f t="shared" si="7"/>
        <v>11.014910807625458</v>
      </c>
    </row>
    <row r="167" spans="1:8" s="4" customFormat="1" x14ac:dyDescent="0.25">
      <c r="A167" s="42">
        <v>98</v>
      </c>
      <c r="B167" s="24" t="s">
        <v>155</v>
      </c>
      <c r="C167" s="30">
        <v>32.6</v>
      </c>
      <c r="D167" s="31">
        <v>41.1</v>
      </c>
      <c r="E167" s="49">
        <v>61.38</v>
      </c>
      <c r="F167" s="45">
        <f t="shared" si="6"/>
        <v>45.026666666666671</v>
      </c>
      <c r="G167" s="43">
        <f t="shared" si="8"/>
        <v>14.786349560771683</v>
      </c>
      <c r="H167" s="43">
        <f t="shared" si="7"/>
        <v>32.839094375418306</v>
      </c>
    </row>
    <row r="168" spans="1:8" s="4" customFormat="1" x14ac:dyDescent="0.25">
      <c r="A168" s="42">
        <v>99</v>
      </c>
      <c r="B168" s="24" t="s">
        <v>156</v>
      </c>
      <c r="C168" s="30">
        <v>457.6</v>
      </c>
      <c r="D168" s="31">
        <v>436</v>
      </c>
      <c r="E168" s="49">
        <v>384.16</v>
      </c>
      <c r="F168" s="45">
        <f t="shared" si="6"/>
        <v>425.92</v>
      </c>
      <c r="G168" s="43">
        <f t="shared" si="8"/>
        <v>37.743386175593727</v>
      </c>
      <c r="H168" s="43">
        <f t="shared" si="7"/>
        <v>8.8616139593336118</v>
      </c>
    </row>
    <row r="169" spans="1:8" s="4" customFormat="1" ht="30" x14ac:dyDescent="0.25">
      <c r="A169" s="42">
        <v>100</v>
      </c>
      <c r="B169" s="24" t="s">
        <v>157</v>
      </c>
      <c r="C169" s="30">
        <v>7.2</v>
      </c>
      <c r="D169" s="31">
        <v>6.9</v>
      </c>
      <c r="E169" s="49">
        <v>5.6</v>
      </c>
      <c r="F169" s="45">
        <f t="shared" si="6"/>
        <v>6.5666666666666673</v>
      </c>
      <c r="G169" s="43">
        <f t="shared" si="8"/>
        <v>0.8504900548115274</v>
      </c>
      <c r="H169" s="43">
        <f t="shared" si="7"/>
        <v>12.951625200175542</v>
      </c>
    </row>
    <row r="170" spans="1:8" s="4" customFormat="1" ht="30" x14ac:dyDescent="0.25">
      <c r="A170" s="42">
        <v>101</v>
      </c>
      <c r="B170" s="24" t="s">
        <v>158</v>
      </c>
      <c r="C170" s="30">
        <v>2.4</v>
      </c>
      <c r="D170" s="31">
        <v>2.2999999999999998</v>
      </c>
      <c r="E170" s="49">
        <v>1.79</v>
      </c>
      <c r="F170" s="45">
        <f t="shared" si="6"/>
        <v>2.1633333333333331</v>
      </c>
      <c r="G170" s="43">
        <f t="shared" si="8"/>
        <v>0.32715949219506646</v>
      </c>
      <c r="H170" s="43">
        <f t="shared" si="7"/>
        <v>15.122934924271178</v>
      </c>
    </row>
    <row r="171" spans="1:8" s="4" customFormat="1" x14ac:dyDescent="0.25">
      <c r="A171" s="42">
        <v>102</v>
      </c>
      <c r="B171" s="24" t="s">
        <v>159</v>
      </c>
      <c r="C171" s="30">
        <v>1.3</v>
      </c>
      <c r="D171" s="31">
        <v>1.2</v>
      </c>
      <c r="E171" s="49">
        <v>0.78</v>
      </c>
      <c r="F171" s="45">
        <f t="shared" si="6"/>
        <v>1.0933333333333335</v>
      </c>
      <c r="G171" s="43">
        <f t="shared" si="8"/>
        <v>0.27592269448766432</v>
      </c>
      <c r="H171" s="43">
        <f t="shared" si="7"/>
        <v>25.236831812896121</v>
      </c>
    </row>
    <row r="172" spans="1:8" s="4" customFormat="1" x14ac:dyDescent="0.25">
      <c r="A172" s="42">
        <v>103</v>
      </c>
      <c r="B172" s="24" t="s">
        <v>160</v>
      </c>
      <c r="C172" s="30">
        <v>7.2</v>
      </c>
      <c r="D172" s="31">
        <v>6.9</v>
      </c>
      <c r="E172" s="49">
        <v>9.07</v>
      </c>
      <c r="F172" s="45">
        <f t="shared" si="6"/>
        <v>7.7233333333333336</v>
      </c>
      <c r="G172" s="43">
        <f t="shared" si="8"/>
        <v>1.1758542993642243</v>
      </c>
      <c r="H172" s="43">
        <f t="shared" si="7"/>
        <v>15.224699603334798</v>
      </c>
    </row>
    <row r="173" spans="1:8" s="4" customFormat="1" x14ac:dyDescent="0.25">
      <c r="A173" s="42">
        <v>104</v>
      </c>
      <c r="B173" s="24" t="s">
        <v>161</v>
      </c>
      <c r="C173" s="30">
        <v>3.6</v>
      </c>
      <c r="D173" s="31">
        <v>3.5</v>
      </c>
      <c r="E173" s="49">
        <v>2.2400000000000002</v>
      </c>
      <c r="F173" s="45">
        <f t="shared" si="6"/>
        <v>3.1133333333333333</v>
      </c>
      <c r="G173" s="43">
        <f t="shared" si="8"/>
        <v>0.75797977105813097</v>
      </c>
      <c r="H173" s="43">
        <f t="shared" si="7"/>
        <v>24.346245323066306</v>
      </c>
    </row>
    <row r="174" spans="1:8" s="4" customFormat="1" x14ac:dyDescent="0.25">
      <c r="A174" s="42">
        <v>105</v>
      </c>
      <c r="B174" s="24" t="s">
        <v>162</v>
      </c>
      <c r="C174" s="30">
        <v>7.6</v>
      </c>
      <c r="D174" s="31">
        <v>6.5</v>
      </c>
      <c r="E174" s="49">
        <v>8.06</v>
      </c>
      <c r="F174" s="45">
        <f t="shared" si="6"/>
        <v>7.3866666666666667</v>
      </c>
      <c r="G174" s="43">
        <f t="shared" si="8"/>
        <v>0.80158176958644312</v>
      </c>
      <c r="H174" s="43">
        <f t="shared" si="7"/>
        <v>10.851738757939213</v>
      </c>
    </row>
    <row r="175" spans="1:8" s="4" customFormat="1" x14ac:dyDescent="0.25">
      <c r="A175" s="42">
        <v>106</v>
      </c>
      <c r="B175" s="24" t="s">
        <v>163</v>
      </c>
      <c r="C175" s="30">
        <v>6</v>
      </c>
      <c r="D175" s="31">
        <v>5.8</v>
      </c>
      <c r="E175" s="49">
        <v>4.1399999999999997</v>
      </c>
      <c r="F175" s="45">
        <f t="shared" si="6"/>
        <v>5.3133333333333335</v>
      </c>
      <c r="G175" s="43">
        <f t="shared" si="8"/>
        <v>1.021045216106184</v>
      </c>
      <c r="H175" s="43">
        <f t="shared" si="7"/>
        <v>19.216660278033576</v>
      </c>
    </row>
    <row r="176" spans="1:8" s="4" customFormat="1" x14ac:dyDescent="0.25">
      <c r="A176" s="42">
        <v>107</v>
      </c>
      <c r="B176" s="24" t="s">
        <v>164</v>
      </c>
      <c r="C176" s="30">
        <v>4.4000000000000004</v>
      </c>
      <c r="D176" s="31">
        <v>4.3</v>
      </c>
      <c r="E176" s="49">
        <v>5.15</v>
      </c>
      <c r="F176" s="45">
        <f t="shared" si="6"/>
        <v>4.6166666666666663</v>
      </c>
      <c r="G176" s="43">
        <f t="shared" si="8"/>
        <v>0.46457866215887866</v>
      </c>
      <c r="H176" s="43">
        <f t="shared" si="7"/>
        <v>10.063075714632753</v>
      </c>
    </row>
    <row r="177" spans="1:8" s="4" customFormat="1" x14ac:dyDescent="0.25">
      <c r="A177" s="42">
        <v>108</v>
      </c>
      <c r="B177" s="24" t="s">
        <v>165</v>
      </c>
      <c r="C177" s="30">
        <v>6</v>
      </c>
      <c r="D177" s="31">
        <v>5.8</v>
      </c>
      <c r="E177" s="49">
        <v>8.06</v>
      </c>
      <c r="F177" s="45">
        <f t="shared" si="6"/>
        <v>6.62</v>
      </c>
      <c r="G177" s="43">
        <f t="shared" si="8"/>
        <v>1.2510795338426803</v>
      </c>
      <c r="H177" s="43">
        <f t="shared" si="7"/>
        <v>18.898482384330517</v>
      </c>
    </row>
    <row r="178" spans="1:8" s="4" customFormat="1" x14ac:dyDescent="0.25">
      <c r="A178" s="42">
        <v>109</v>
      </c>
      <c r="B178" s="24" t="s">
        <v>166</v>
      </c>
      <c r="C178" s="30">
        <v>4.8</v>
      </c>
      <c r="D178" s="31">
        <v>4.5999999999999996</v>
      </c>
      <c r="E178" s="49">
        <v>5.6</v>
      </c>
      <c r="F178" s="45">
        <f t="shared" si="6"/>
        <v>4.9999999999999991</v>
      </c>
      <c r="G178" s="43">
        <f t="shared" si="8"/>
        <v>0.52915026221291805</v>
      </c>
      <c r="H178" s="43">
        <f t="shared" si="7"/>
        <v>10.583005244258363</v>
      </c>
    </row>
    <row r="179" spans="1:8" s="4" customFormat="1" x14ac:dyDescent="0.25">
      <c r="A179" s="42">
        <v>110</v>
      </c>
      <c r="B179" s="24" t="s">
        <v>167</v>
      </c>
      <c r="C179" s="30">
        <v>1.3</v>
      </c>
      <c r="D179" s="31">
        <v>1.2</v>
      </c>
      <c r="E179" s="49">
        <v>2.02</v>
      </c>
      <c r="F179" s="45">
        <f t="shared" si="6"/>
        <v>1.5066666666666666</v>
      </c>
      <c r="G179" s="43">
        <f t="shared" si="8"/>
        <v>0.44736264186153712</v>
      </c>
      <c r="H179" s="43">
        <f t="shared" si="7"/>
        <v>29.692210743022379</v>
      </c>
    </row>
    <row r="180" spans="1:8" s="4" customFormat="1" x14ac:dyDescent="0.25">
      <c r="A180" s="42">
        <v>111</v>
      </c>
      <c r="B180" s="24" t="s">
        <v>168</v>
      </c>
      <c r="C180" s="30">
        <v>2.4</v>
      </c>
      <c r="D180" s="31">
        <v>2.2999999999999998</v>
      </c>
      <c r="E180" s="49">
        <v>1.79</v>
      </c>
      <c r="F180" s="45">
        <f t="shared" si="6"/>
        <v>2.1633333333333331</v>
      </c>
      <c r="G180" s="43">
        <f t="shared" si="8"/>
        <v>0.32715949219506646</v>
      </c>
      <c r="H180" s="43">
        <f t="shared" si="7"/>
        <v>15.122934924271178</v>
      </c>
    </row>
    <row r="181" spans="1:8" s="4" customFormat="1" x14ac:dyDescent="0.25">
      <c r="A181" s="42">
        <v>112</v>
      </c>
      <c r="B181" s="24" t="s">
        <v>169</v>
      </c>
      <c r="C181" s="30">
        <v>15.75</v>
      </c>
      <c r="D181" s="31">
        <v>15</v>
      </c>
      <c r="E181" s="49">
        <v>11.2</v>
      </c>
      <c r="F181" s="45">
        <f t="shared" si="6"/>
        <v>13.983333333333334</v>
      </c>
      <c r="G181" s="43">
        <f t="shared" si="8"/>
        <v>2.4394329942290409</v>
      </c>
      <c r="H181" s="43">
        <f t="shared" si="7"/>
        <v>17.445289589242247</v>
      </c>
    </row>
    <row r="182" spans="1:8" s="4" customFormat="1" x14ac:dyDescent="0.25">
      <c r="A182" s="42">
        <v>113</v>
      </c>
      <c r="B182" s="24" t="s">
        <v>170</v>
      </c>
      <c r="C182" s="30">
        <v>9.6999999999999993</v>
      </c>
      <c r="D182" s="31">
        <v>9.1999999999999993</v>
      </c>
      <c r="E182" s="49">
        <v>6.5</v>
      </c>
      <c r="F182" s="45">
        <f t="shared" si="6"/>
        <v>8.4666666666666668</v>
      </c>
      <c r="G182" s="43">
        <f t="shared" si="8"/>
        <v>1.7214335111567116</v>
      </c>
      <c r="H182" s="43">
        <f t="shared" si="7"/>
        <v>20.331891864055649</v>
      </c>
    </row>
    <row r="183" spans="1:8" s="4" customFormat="1" x14ac:dyDescent="0.25">
      <c r="A183" s="42">
        <v>114</v>
      </c>
      <c r="B183" s="24" t="s">
        <v>171</v>
      </c>
      <c r="C183" s="30">
        <v>25.4</v>
      </c>
      <c r="D183" s="31">
        <v>24.2</v>
      </c>
      <c r="E183" s="49">
        <v>29.68</v>
      </c>
      <c r="F183" s="45">
        <f t="shared" si="6"/>
        <v>26.426666666666666</v>
      </c>
      <c r="G183" s="43">
        <f t="shared" si="8"/>
        <v>2.8806480752312207</v>
      </c>
      <c r="H183" s="43">
        <f t="shared" si="7"/>
        <v>10.90053509799907</v>
      </c>
    </row>
    <row r="184" spans="1:8" s="4" customFormat="1" x14ac:dyDescent="0.25">
      <c r="A184" s="42">
        <v>115</v>
      </c>
      <c r="B184" s="24" t="s">
        <v>172</v>
      </c>
      <c r="C184" s="30">
        <v>21.7</v>
      </c>
      <c r="D184" s="31">
        <v>20.7</v>
      </c>
      <c r="E184" s="49">
        <v>26.54</v>
      </c>
      <c r="F184" s="45">
        <f t="shared" si="6"/>
        <v>22.98</v>
      </c>
      <c r="G184" s="43">
        <f t="shared" si="8"/>
        <v>3.1233315546064042</v>
      </c>
      <c r="H184" s="43">
        <f t="shared" si="7"/>
        <v>13.591521125354239</v>
      </c>
    </row>
    <row r="185" spans="1:8" s="4" customFormat="1" x14ac:dyDescent="0.25">
      <c r="A185" s="42">
        <v>116</v>
      </c>
      <c r="B185" s="24" t="s">
        <v>173</v>
      </c>
      <c r="C185" s="30">
        <v>18.100000000000001</v>
      </c>
      <c r="D185" s="31">
        <v>17.3</v>
      </c>
      <c r="E185" s="49">
        <v>13.55</v>
      </c>
      <c r="F185" s="45">
        <f t="shared" si="6"/>
        <v>16.316666666666666</v>
      </c>
      <c r="G185" s="43">
        <f t="shared" si="8"/>
        <v>2.4291630931934787</v>
      </c>
      <c r="H185" s="43">
        <f t="shared" si="7"/>
        <v>14.887618548683221</v>
      </c>
    </row>
    <row r="186" spans="1:8" s="4" customFormat="1" x14ac:dyDescent="0.25">
      <c r="A186" s="42">
        <v>117</v>
      </c>
      <c r="B186" s="24" t="s">
        <v>174</v>
      </c>
      <c r="C186" s="30">
        <v>6</v>
      </c>
      <c r="D186" s="31">
        <v>5.8</v>
      </c>
      <c r="E186" s="49">
        <v>4.03</v>
      </c>
      <c r="F186" s="45">
        <f t="shared" si="6"/>
        <v>5.2766666666666673</v>
      </c>
      <c r="G186" s="43">
        <f t="shared" si="8"/>
        <v>1.0842662649613899</v>
      </c>
      <c r="H186" s="43">
        <f t="shared" si="7"/>
        <v>20.548318350500121</v>
      </c>
    </row>
    <row r="187" spans="1:8" s="4" customFormat="1" x14ac:dyDescent="0.25">
      <c r="A187" s="42">
        <v>118</v>
      </c>
      <c r="B187" s="24" t="s">
        <v>175</v>
      </c>
      <c r="C187" s="30">
        <v>4.8</v>
      </c>
      <c r="D187" s="31">
        <v>4.5999999999999996</v>
      </c>
      <c r="E187" s="49">
        <v>3.36</v>
      </c>
      <c r="F187" s="45">
        <f t="shared" si="6"/>
        <v>4.253333333333333</v>
      </c>
      <c r="G187" s="43">
        <f t="shared" si="8"/>
        <v>0.78008546540320878</v>
      </c>
      <c r="H187" s="43">
        <f t="shared" si="7"/>
        <v>18.340567368414</v>
      </c>
    </row>
    <row r="188" spans="1:8" s="4" customFormat="1" x14ac:dyDescent="0.25">
      <c r="A188" s="42">
        <v>119</v>
      </c>
      <c r="B188" s="24" t="s">
        <v>176</v>
      </c>
      <c r="C188" s="30">
        <v>7.2</v>
      </c>
      <c r="D188" s="31">
        <v>6.9</v>
      </c>
      <c r="E188" s="49">
        <v>4.7</v>
      </c>
      <c r="F188" s="45">
        <f t="shared" si="6"/>
        <v>6.2666666666666666</v>
      </c>
      <c r="G188" s="43">
        <f t="shared" si="8"/>
        <v>1.3650396819628861</v>
      </c>
      <c r="H188" s="43">
        <f t="shared" si="7"/>
        <v>21.78254811642903</v>
      </c>
    </row>
    <row r="189" spans="1:8" s="4" customFormat="1" x14ac:dyDescent="0.25">
      <c r="A189" s="42">
        <v>120</v>
      </c>
      <c r="B189" s="24" t="s">
        <v>177</v>
      </c>
      <c r="C189" s="30">
        <v>6</v>
      </c>
      <c r="D189" s="31">
        <v>5.8</v>
      </c>
      <c r="E189" s="49">
        <v>4.7</v>
      </c>
      <c r="F189" s="45">
        <f t="shared" si="6"/>
        <v>5.5</v>
      </c>
      <c r="G189" s="43">
        <f t="shared" si="8"/>
        <v>0.7000000000000014</v>
      </c>
      <c r="H189" s="43">
        <f t="shared" si="7"/>
        <v>12.727272727272753</v>
      </c>
    </row>
    <row r="190" spans="1:8" s="4" customFormat="1" x14ac:dyDescent="0.25">
      <c r="A190" s="42">
        <v>121</v>
      </c>
      <c r="B190" s="24" t="s">
        <v>178</v>
      </c>
      <c r="C190" s="30">
        <v>1.3</v>
      </c>
      <c r="D190" s="31">
        <v>1.2</v>
      </c>
      <c r="E190" s="49">
        <v>1.1200000000000001</v>
      </c>
      <c r="F190" s="45">
        <f t="shared" si="6"/>
        <v>1.2066666666666668</v>
      </c>
      <c r="G190" s="43">
        <f t="shared" si="8"/>
        <v>9.0184995056457856E-2</v>
      </c>
      <c r="H190" s="43">
        <f t="shared" si="7"/>
        <v>7.4738946179384955</v>
      </c>
    </row>
    <row r="191" spans="1:8" s="4" customFormat="1" x14ac:dyDescent="0.25">
      <c r="A191" s="42">
        <v>122</v>
      </c>
      <c r="B191" s="24" t="s">
        <v>179</v>
      </c>
      <c r="C191" s="30">
        <v>1.3</v>
      </c>
      <c r="D191" s="31">
        <v>1.2</v>
      </c>
      <c r="E191" s="49">
        <v>1.23</v>
      </c>
      <c r="F191" s="45">
        <f t="shared" si="6"/>
        <v>1.2433333333333334</v>
      </c>
      <c r="G191" s="43">
        <f t="shared" si="8"/>
        <v>5.1316014394468888E-2</v>
      </c>
      <c r="H191" s="43">
        <f t="shared" si="7"/>
        <v>4.1272933829331544</v>
      </c>
    </row>
    <row r="192" spans="1:8" s="4" customFormat="1" x14ac:dyDescent="0.25">
      <c r="A192" s="42">
        <v>123</v>
      </c>
      <c r="B192" s="24" t="s">
        <v>180</v>
      </c>
      <c r="C192" s="30">
        <v>4.8</v>
      </c>
      <c r="D192" s="31">
        <v>4.5999999999999996</v>
      </c>
      <c r="E192" s="49">
        <v>4.37</v>
      </c>
      <c r="F192" s="45">
        <f t="shared" si="6"/>
        <v>4.59</v>
      </c>
      <c r="G192" s="43">
        <f t="shared" si="8"/>
        <v>0.21517434791349999</v>
      </c>
      <c r="H192" s="43">
        <f t="shared" si="7"/>
        <v>4.6878942900544658</v>
      </c>
    </row>
    <row r="193" spans="1:8" s="4" customFormat="1" x14ac:dyDescent="0.25">
      <c r="A193" s="42">
        <v>124</v>
      </c>
      <c r="B193" s="24" t="s">
        <v>181</v>
      </c>
      <c r="C193" s="30">
        <v>1.3</v>
      </c>
      <c r="D193" s="31">
        <v>1.2</v>
      </c>
      <c r="E193" s="49">
        <v>1.01</v>
      </c>
      <c r="F193" s="45">
        <f t="shared" ref="F193:F256" si="9">(C193+D193+E193)/3</f>
        <v>1.17</v>
      </c>
      <c r="G193" s="43">
        <f t="shared" si="8"/>
        <v>0.14730919862656405</v>
      </c>
      <c r="H193" s="43">
        <f t="shared" ref="H193:H256" si="10">G193/F193*100</f>
        <v>12.590529797142228</v>
      </c>
    </row>
    <row r="194" spans="1:8" s="4" customFormat="1" x14ac:dyDescent="0.25">
      <c r="A194" s="42">
        <v>125</v>
      </c>
      <c r="B194" s="24" t="s">
        <v>182</v>
      </c>
      <c r="C194" s="30">
        <v>2.4</v>
      </c>
      <c r="D194" s="31">
        <v>2.2999999999999998</v>
      </c>
      <c r="E194" s="49">
        <v>1.68</v>
      </c>
      <c r="F194" s="45">
        <f t="shared" si="9"/>
        <v>2.1266666666666665</v>
      </c>
      <c r="G194" s="43">
        <f t="shared" si="8"/>
        <v>0.39004273270160439</v>
      </c>
      <c r="H194" s="43">
        <f t="shared" si="10"/>
        <v>18.340567368414</v>
      </c>
    </row>
    <row r="195" spans="1:8" s="4" customFormat="1" x14ac:dyDescent="0.25">
      <c r="A195" s="42">
        <v>126</v>
      </c>
      <c r="B195" s="24" t="s">
        <v>183</v>
      </c>
      <c r="C195" s="30">
        <v>2.4</v>
      </c>
      <c r="D195" s="31">
        <v>2.2999999999999998</v>
      </c>
      <c r="E195" s="49">
        <v>1.68</v>
      </c>
      <c r="F195" s="45">
        <f t="shared" si="9"/>
        <v>2.1266666666666665</v>
      </c>
      <c r="G195" s="43">
        <f t="shared" si="8"/>
        <v>0.39004273270160439</v>
      </c>
      <c r="H195" s="43">
        <f t="shared" si="10"/>
        <v>18.340567368414</v>
      </c>
    </row>
    <row r="196" spans="1:8" s="4" customFormat="1" x14ac:dyDescent="0.25">
      <c r="A196" s="42">
        <v>127</v>
      </c>
      <c r="B196" s="24" t="s">
        <v>184</v>
      </c>
      <c r="C196" s="30">
        <v>1</v>
      </c>
      <c r="D196" s="31">
        <v>1</v>
      </c>
      <c r="E196" s="49">
        <v>0.56000000000000005</v>
      </c>
      <c r="F196" s="45">
        <f t="shared" si="9"/>
        <v>0.85333333333333339</v>
      </c>
      <c r="G196" s="43">
        <f t="shared" si="8"/>
        <v>0.25403411844343532</v>
      </c>
      <c r="H196" s="43">
        <f t="shared" si="10"/>
        <v>29.769623255090071</v>
      </c>
    </row>
    <row r="197" spans="1:8" s="4" customFormat="1" x14ac:dyDescent="0.25">
      <c r="A197" s="20"/>
      <c r="B197" s="38" t="s">
        <v>185</v>
      </c>
      <c r="C197" s="53"/>
      <c r="D197" s="54"/>
      <c r="E197" s="54"/>
      <c r="F197" s="54"/>
      <c r="G197" s="54"/>
      <c r="H197" s="55"/>
    </row>
    <row r="198" spans="1:8" s="4" customFormat="1" ht="30" x14ac:dyDescent="0.25">
      <c r="A198" s="22">
        <v>128</v>
      </c>
      <c r="B198" s="26" t="s">
        <v>186</v>
      </c>
      <c r="C198" s="30">
        <v>931</v>
      </c>
      <c r="D198" s="31">
        <v>887</v>
      </c>
      <c r="E198" s="49">
        <v>985.6</v>
      </c>
      <c r="F198" s="45">
        <f t="shared" si="9"/>
        <v>934.5333333333333</v>
      </c>
      <c r="G198" s="43">
        <f t="shared" si="8"/>
        <v>49.394871528665142</v>
      </c>
      <c r="H198" s="43">
        <f t="shared" si="10"/>
        <v>5.2855120054927749</v>
      </c>
    </row>
    <row r="199" spans="1:8" s="4" customFormat="1" x14ac:dyDescent="0.25">
      <c r="A199" s="42">
        <v>129</v>
      </c>
      <c r="B199" s="26" t="s">
        <v>187</v>
      </c>
      <c r="C199" s="30">
        <v>1932</v>
      </c>
      <c r="D199" s="31">
        <v>1840</v>
      </c>
      <c r="E199" s="49">
        <v>1629.6</v>
      </c>
      <c r="F199" s="45">
        <f t="shared" si="9"/>
        <v>1800.5333333333335</v>
      </c>
      <c r="G199" s="43">
        <f t="shared" si="8"/>
        <v>155.01501002591121</v>
      </c>
      <c r="H199" s="43">
        <f t="shared" si="10"/>
        <v>8.6093940698632547</v>
      </c>
    </row>
    <row r="200" spans="1:8" s="4" customFormat="1" x14ac:dyDescent="0.25">
      <c r="A200" s="42">
        <v>130</v>
      </c>
      <c r="B200" s="26" t="s">
        <v>188</v>
      </c>
      <c r="C200" s="30">
        <v>2334</v>
      </c>
      <c r="D200" s="31">
        <v>2271</v>
      </c>
      <c r="E200" s="49">
        <v>2689.6</v>
      </c>
      <c r="F200" s="45">
        <f t="shared" si="9"/>
        <v>2431.5333333333333</v>
      </c>
      <c r="G200" s="43">
        <f t="shared" si="8"/>
        <v>225.70124796583053</v>
      </c>
      <c r="H200" s="43">
        <f t="shared" si="10"/>
        <v>9.2822600813957123</v>
      </c>
    </row>
    <row r="201" spans="1:8" s="4" customFormat="1" x14ac:dyDescent="0.25">
      <c r="A201" s="42">
        <v>131</v>
      </c>
      <c r="B201" s="26" t="s">
        <v>189</v>
      </c>
      <c r="C201" s="30">
        <v>2557</v>
      </c>
      <c r="D201" s="31">
        <v>2436</v>
      </c>
      <c r="E201" s="49">
        <v>2242.2399999999998</v>
      </c>
      <c r="F201" s="45">
        <f t="shared" si="9"/>
        <v>2411.7466666666664</v>
      </c>
      <c r="G201" s="43">
        <f t="shared" si="8"/>
        <v>158.77541539335797</v>
      </c>
      <c r="H201" s="43">
        <f t="shared" si="10"/>
        <v>6.583420124005201</v>
      </c>
    </row>
    <row r="202" spans="1:8" s="4" customFormat="1" x14ac:dyDescent="0.25">
      <c r="A202" s="42">
        <v>132</v>
      </c>
      <c r="B202" s="26" t="s">
        <v>190</v>
      </c>
      <c r="C202" s="30">
        <v>447</v>
      </c>
      <c r="D202" s="31">
        <v>426</v>
      </c>
      <c r="E202" s="49">
        <v>409.92</v>
      </c>
      <c r="F202" s="45">
        <f t="shared" si="9"/>
        <v>427.64000000000004</v>
      </c>
      <c r="G202" s="43">
        <f t="shared" si="8"/>
        <v>18.594321713899642</v>
      </c>
      <c r="H202" s="43">
        <f t="shared" si="10"/>
        <v>4.3481249915582358</v>
      </c>
    </row>
    <row r="203" spans="1:8" s="4" customFormat="1" x14ac:dyDescent="0.25">
      <c r="A203" s="42">
        <v>133</v>
      </c>
      <c r="B203" s="26" t="s">
        <v>191</v>
      </c>
      <c r="C203" s="30">
        <v>372</v>
      </c>
      <c r="D203" s="31">
        <v>354</v>
      </c>
      <c r="E203" s="49">
        <v>478.24</v>
      </c>
      <c r="F203" s="45">
        <f t="shared" si="9"/>
        <v>401.41333333333336</v>
      </c>
      <c r="G203" s="43">
        <f t="shared" ref="G203:G266" si="11">IF(F203=0,0,STDEVA(C203:E203))</f>
        <v>67.139798430836223</v>
      </c>
      <c r="H203" s="43">
        <f t="shared" si="10"/>
        <v>16.725851598726887</v>
      </c>
    </row>
    <row r="204" spans="1:8" s="4" customFormat="1" x14ac:dyDescent="0.25">
      <c r="A204" s="42">
        <v>134</v>
      </c>
      <c r="B204" s="26" t="s">
        <v>192</v>
      </c>
      <c r="C204" s="30">
        <v>227</v>
      </c>
      <c r="D204" s="31">
        <v>216</v>
      </c>
      <c r="E204" s="49">
        <v>225.12</v>
      </c>
      <c r="F204" s="45">
        <f t="shared" si="9"/>
        <v>222.70666666666668</v>
      </c>
      <c r="G204" s="43">
        <f t="shared" si="11"/>
        <v>5.8837176456160218</v>
      </c>
      <c r="H204" s="43">
        <f t="shared" si="10"/>
        <v>2.6419135689469053</v>
      </c>
    </row>
    <row r="205" spans="1:8" s="4" customFormat="1" x14ac:dyDescent="0.25">
      <c r="A205" s="42">
        <v>135</v>
      </c>
      <c r="B205" s="26" t="s">
        <v>193</v>
      </c>
      <c r="C205" s="30">
        <v>242</v>
      </c>
      <c r="D205" s="31">
        <v>230</v>
      </c>
      <c r="E205" s="49">
        <v>207.2</v>
      </c>
      <c r="F205" s="45">
        <f t="shared" si="9"/>
        <v>226.4</v>
      </c>
      <c r="G205" s="43">
        <f t="shared" si="11"/>
        <v>17.677103835187488</v>
      </c>
      <c r="H205" s="43">
        <f t="shared" si="10"/>
        <v>7.8079080544114348</v>
      </c>
    </row>
    <row r="206" spans="1:8" s="4" customFormat="1" x14ac:dyDescent="0.25">
      <c r="A206" s="42">
        <v>136</v>
      </c>
      <c r="B206" s="26" t="s">
        <v>194</v>
      </c>
      <c r="C206" s="30">
        <v>1048</v>
      </c>
      <c r="D206" s="31">
        <v>998</v>
      </c>
      <c r="E206" s="49">
        <v>940.8</v>
      </c>
      <c r="F206" s="45">
        <f t="shared" si="9"/>
        <v>995.6</v>
      </c>
      <c r="G206" s="43">
        <f t="shared" si="11"/>
        <v>53.640283369870467</v>
      </c>
      <c r="H206" s="43">
        <f t="shared" si="10"/>
        <v>5.3877343682071581</v>
      </c>
    </row>
    <row r="207" spans="1:8" s="4" customFormat="1" x14ac:dyDescent="0.25">
      <c r="A207" s="42">
        <v>137</v>
      </c>
      <c r="B207" s="26" t="s">
        <v>195</v>
      </c>
      <c r="C207" s="30">
        <v>1134</v>
      </c>
      <c r="D207" s="31">
        <v>1080</v>
      </c>
      <c r="E207" s="49">
        <v>1204</v>
      </c>
      <c r="F207" s="45">
        <f t="shared" si="9"/>
        <v>1139.3333333333333</v>
      </c>
      <c r="G207" s="43">
        <f t="shared" si="11"/>
        <v>62.171804970849394</v>
      </c>
      <c r="H207" s="43">
        <f t="shared" si="10"/>
        <v>5.4568582478802865</v>
      </c>
    </row>
    <row r="208" spans="1:8" s="4" customFormat="1" x14ac:dyDescent="0.25">
      <c r="A208" s="42">
        <v>138</v>
      </c>
      <c r="B208" s="26" t="s">
        <v>196</v>
      </c>
      <c r="C208" s="30">
        <v>1214</v>
      </c>
      <c r="D208" s="31">
        <v>1156</v>
      </c>
      <c r="E208" s="49">
        <v>1294.5</v>
      </c>
      <c r="F208" s="45">
        <f t="shared" si="9"/>
        <v>1221.5</v>
      </c>
      <c r="G208" s="43">
        <f t="shared" si="11"/>
        <v>69.553935905885297</v>
      </c>
      <c r="H208" s="43">
        <f t="shared" si="10"/>
        <v>5.6941412939734173</v>
      </c>
    </row>
    <row r="209" spans="1:8" s="4" customFormat="1" x14ac:dyDescent="0.25">
      <c r="A209" s="42">
        <v>139</v>
      </c>
      <c r="B209" s="26" t="s">
        <v>197</v>
      </c>
      <c r="C209" s="30">
        <v>1297</v>
      </c>
      <c r="D209" s="31">
        <v>1235</v>
      </c>
      <c r="E209" s="49">
        <v>990.98</v>
      </c>
      <c r="F209" s="45">
        <f t="shared" si="9"/>
        <v>1174.3266666666666</v>
      </c>
      <c r="G209" s="43">
        <f t="shared" si="11"/>
        <v>161.78071619736852</v>
      </c>
      <c r="H209" s="43">
        <f t="shared" si="10"/>
        <v>13.776466190330506</v>
      </c>
    </row>
    <row r="210" spans="1:8" s="4" customFormat="1" x14ac:dyDescent="0.25">
      <c r="A210" s="42">
        <v>140</v>
      </c>
      <c r="B210" s="26" t="s">
        <v>198</v>
      </c>
      <c r="C210" s="30">
        <v>1245</v>
      </c>
      <c r="D210" s="31">
        <v>1186</v>
      </c>
      <c r="E210" s="49">
        <v>1206.8</v>
      </c>
      <c r="F210" s="45">
        <f t="shared" si="9"/>
        <v>1212.6000000000001</v>
      </c>
      <c r="G210" s="43">
        <f t="shared" si="11"/>
        <v>29.924571843219415</v>
      </c>
      <c r="H210" s="43">
        <f t="shared" si="10"/>
        <v>2.4678023951195294</v>
      </c>
    </row>
    <row r="211" spans="1:8" s="4" customFormat="1" x14ac:dyDescent="0.25">
      <c r="A211" s="42">
        <v>141</v>
      </c>
      <c r="B211" s="26" t="s">
        <v>199</v>
      </c>
      <c r="C211" s="30">
        <v>342</v>
      </c>
      <c r="D211" s="31">
        <v>325</v>
      </c>
      <c r="E211" s="49">
        <v>324.8</v>
      </c>
      <c r="F211" s="45">
        <f t="shared" si="9"/>
        <v>330.59999999999997</v>
      </c>
      <c r="G211" s="43">
        <f t="shared" si="11"/>
        <v>9.8731960377579835</v>
      </c>
      <c r="H211" s="43">
        <f t="shared" si="10"/>
        <v>2.9864476823224391</v>
      </c>
    </row>
    <row r="212" spans="1:8" s="4" customFormat="1" x14ac:dyDescent="0.25">
      <c r="A212" s="42">
        <v>142</v>
      </c>
      <c r="B212" s="26" t="s">
        <v>200</v>
      </c>
      <c r="C212" s="30">
        <v>632</v>
      </c>
      <c r="D212" s="31">
        <v>601</v>
      </c>
      <c r="E212" s="49">
        <v>507.02</v>
      </c>
      <c r="F212" s="45">
        <f t="shared" si="9"/>
        <v>580.00666666666666</v>
      </c>
      <c r="G212" s="43">
        <f t="shared" si="11"/>
        <v>65.081027445280355</v>
      </c>
      <c r="H212" s="43">
        <f t="shared" si="10"/>
        <v>11.220737826912396</v>
      </c>
    </row>
    <row r="213" spans="1:8" s="4" customFormat="1" x14ac:dyDescent="0.25">
      <c r="A213" s="42">
        <v>143</v>
      </c>
      <c r="B213" s="26" t="s">
        <v>201</v>
      </c>
      <c r="C213" s="30">
        <v>1575</v>
      </c>
      <c r="D213" s="31">
        <v>1500</v>
      </c>
      <c r="E213" s="49">
        <v>1425.09</v>
      </c>
      <c r="F213" s="45">
        <f t="shared" si="9"/>
        <v>1500.03</v>
      </c>
      <c r="G213" s="43">
        <f t="shared" si="11"/>
        <v>74.955004502701527</v>
      </c>
      <c r="H213" s="43">
        <f t="shared" si="10"/>
        <v>4.996900362172858</v>
      </c>
    </row>
    <row r="214" spans="1:8" s="4" customFormat="1" x14ac:dyDescent="0.25">
      <c r="A214" s="42">
        <v>144</v>
      </c>
      <c r="B214" s="26" t="s">
        <v>202</v>
      </c>
      <c r="C214" s="30">
        <v>93</v>
      </c>
      <c r="D214" s="31">
        <v>89</v>
      </c>
      <c r="E214" s="49">
        <v>70.22</v>
      </c>
      <c r="F214" s="45">
        <f t="shared" si="9"/>
        <v>84.073333333333338</v>
      </c>
      <c r="G214" s="43">
        <f t="shared" si="11"/>
        <v>12.162899873522461</v>
      </c>
      <c r="H214" s="43">
        <f t="shared" si="10"/>
        <v>14.467012774786845</v>
      </c>
    </row>
    <row r="215" spans="1:8" s="4" customFormat="1" x14ac:dyDescent="0.25">
      <c r="A215" s="42">
        <v>145</v>
      </c>
      <c r="B215" s="26" t="s">
        <v>203</v>
      </c>
      <c r="C215" s="30">
        <v>225</v>
      </c>
      <c r="D215" s="31">
        <v>214</v>
      </c>
      <c r="E215" s="49">
        <v>193.76</v>
      </c>
      <c r="F215" s="45">
        <f t="shared" si="9"/>
        <v>210.92</v>
      </c>
      <c r="G215" s="43">
        <f t="shared" si="11"/>
        <v>15.846109932724818</v>
      </c>
      <c r="H215" s="43">
        <f t="shared" si="10"/>
        <v>7.5128531825928411</v>
      </c>
    </row>
    <row r="216" spans="1:8" s="4" customFormat="1" x14ac:dyDescent="0.25">
      <c r="A216" s="42">
        <v>146</v>
      </c>
      <c r="B216" s="26" t="s">
        <v>204</v>
      </c>
      <c r="C216" s="30">
        <v>210</v>
      </c>
      <c r="D216" s="31">
        <v>200</v>
      </c>
      <c r="E216" s="49">
        <v>182.56</v>
      </c>
      <c r="F216" s="45">
        <f t="shared" si="9"/>
        <v>197.51999999999998</v>
      </c>
      <c r="G216" s="43">
        <f t="shared" si="11"/>
        <v>13.887087527627957</v>
      </c>
      <c r="H216" s="43">
        <f t="shared" si="10"/>
        <v>7.0307247507229427</v>
      </c>
    </row>
    <row r="217" spans="1:8" s="4" customFormat="1" x14ac:dyDescent="0.25">
      <c r="A217" s="42">
        <v>147</v>
      </c>
      <c r="B217" s="26" t="s">
        <v>205</v>
      </c>
      <c r="C217" s="30">
        <v>1997</v>
      </c>
      <c r="D217" s="31">
        <v>1902</v>
      </c>
      <c r="E217" s="49">
        <v>1661.18</v>
      </c>
      <c r="F217" s="45">
        <f t="shared" si="9"/>
        <v>1853.3933333333334</v>
      </c>
      <c r="G217" s="43">
        <f t="shared" si="11"/>
        <v>173.10610657435896</v>
      </c>
      <c r="H217" s="43">
        <f t="shared" si="10"/>
        <v>9.3399551763266082</v>
      </c>
    </row>
    <row r="218" spans="1:8" s="4" customFormat="1" x14ac:dyDescent="0.25">
      <c r="A218" s="42">
        <v>148</v>
      </c>
      <c r="B218" s="26" t="s">
        <v>206</v>
      </c>
      <c r="C218" s="30">
        <v>347</v>
      </c>
      <c r="D218" s="31">
        <v>330</v>
      </c>
      <c r="E218" s="49">
        <v>321.22000000000003</v>
      </c>
      <c r="F218" s="45">
        <f t="shared" si="9"/>
        <v>332.74</v>
      </c>
      <c r="G218" s="43">
        <f t="shared" si="11"/>
        <v>13.106593760394029</v>
      </c>
      <c r="H218" s="43">
        <f t="shared" si="10"/>
        <v>3.938989529480684</v>
      </c>
    </row>
    <row r="219" spans="1:8" s="4" customFormat="1" x14ac:dyDescent="0.25">
      <c r="A219" s="42">
        <v>149</v>
      </c>
      <c r="B219" s="26" t="s">
        <v>207</v>
      </c>
      <c r="C219" s="30">
        <v>150</v>
      </c>
      <c r="D219" s="31">
        <v>143</v>
      </c>
      <c r="E219" s="49">
        <v>113.57</v>
      </c>
      <c r="F219" s="45">
        <f t="shared" si="9"/>
        <v>135.52333333333334</v>
      </c>
      <c r="G219" s="43">
        <f t="shared" si="11"/>
        <v>19.331622625463503</v>
      </c>
      <c r="H219" s="43">
        <f t="shared" si="10"/>
        <v>14.264423808050397</v>
      </c>
    </row>
    <row r="220" spans="1:8" s="4" customFormat="1" x14ac:dyDescent="0.25">
      <c r="A220" s="42">
        <v>150</v>
      </c>
      <c r="B220" s="26" t="s">
        <v>208</v>
      </c>
      <c r="C220" s="30">
        <v>77</v>
      </c>
      <c r="D220" s="31">
        <v>74</v>
      </c>
      <c r="E220" s="49">
        <v>122.86</v>
      </c>
      <c r="F220" s="45">
        <f t="shared" si="9"/>
        <v>91.286666666666676</v>
      </c>
      <c r="G220" s="43">
        <f t="shared" si="11"/>
        <v>27.384421362032267</v>
      </c>
      <c r="H220" s="43">
        <f t="shared" si="10"/>
        <v>29.998270680675088</v>
      </c>
    </row>
    <row r="221" spans="1:8" s="4" customFormat="1" x14ac:dyDescent="0.25">
      <c r="A221" s="42">
        <v>151</v>
      </c>
      <c r="B221" s="26" t="s">
        <v>209</v>
      </c>
      <c r="C221" s="30">
        <v>310</v>
      </c>
      <c r="D221" s="31">
        <v>296</v>
      </c>
      <c r="E221" s="49">
        <v>257.60000000000002</v>
      </c>
      <c r="F221" s="45">
        <f t="shared" si="9"/>
        <v>287.86666666666667</v>
      </c>
      <c r="G221" s="43">
        <f t="shared" si="11"/>
        <v>27.130302861069072</v>
      </c>
      <c r="H221" s="43">
        <f t="shared" si="10"/>
        <v>9.4246072930994913</v>
      </c>
    </row>
    <row r="222" spans="1:8" s="4" customFormat="1" x14ac:dyDescent="0.25">
      <c r="A222" s="42">
        <v>152</v>
      </c>
      <c r="B222" s="26" t="s">
        <v>210</v>
      </c>
      <c r="C222" s="30">
        <v>68</v>
      </c>
      <c r="D222" s="31">
        <v>64</v>
      </c>
      <c r="E222" s="49">
        <v>60.48</v>
      </c>
      <c r="F222" s="45">
        <f t="shared" si="9"/>
        <v>64.16</v>
      </c>
      <c r="G222" s="43">
        <f t="shared" si="11"/>
        <v>3.7625523252175523</v>
      </c>
      <c r="H222" s="43">
        <f t="shared" si="10"/>
        <v>5.8643271901769838</v>
      </c>
    </row>
    <row r="223" spans="1:8" s="5" customFormat="1" x14ac:dyDescent="0.25">
      <c r="A223" s="22">
        <v>153</v>
      </c>
      <c r="B223" s="25" t="s">
        <v>211</v>
      </c>
      <c r="C223" s="30">
        <v>74</v>
      </c>
      <c r="D223" s="31">
        <v>70</v>
      </c>
      <c r="E223" s="49">
        <v>56.11</v>
      </c>
      <c r="F223" s="45">
        <f t="shared" si="9"/>
        <v>66.703333333333333</v>
      </c>
      <c r="G223" s="43">
        <f t="shared" si="11"/>
        <v>9.3895704552088883</v>
      </c>
      <c r="H223" s="43">
        <f t="shared" si="10"/>
        <v>14.076613545363385</v>
      </c>
    </row>
    <row r="224" spans="1:8" s="4" customFormat="1" x14ac:dyDescent="0.25">
      <c r="A224" s="42">
        <v>154</v>
      </c>
      <c r="B224" s="26" t="s">
        <v>212</v>
      </c>
      <c r="C224" s="30">
        <v>30</v>
      </c>
      <c r="D224" s="31">
        <v>29</v>
      </c>
      <c r="E224" s="49">
        <v>37.520000000000003</v>
      </c>
      <c r="F224" s="45">
        <f t="shared" si="9"/>
        <v>32.173333333333339</v>
      </c>
      <c r="G224" s="43">
        <f t="shared" si="11"/>
        <v>4.6572667234476759</v>
      </c>
      <c r="H224" s="43">
        <f t="shared" si="10"/>
        <v>14.475549285477648</v>
      </c>
    </row>
    <row r="225" spans="1:8" s="4" customFormat="1" x14ac:dyDescent="0.25">
      <c r="A225" s="42">
        <v>155</v>
      </c>
      <c r="B225" s="26" t="s">
        <v>213</v>
      </c>
      <c r="C225" s="30">
        <v>819</v>
      </c>
      <c r="D225" s="31">
        <v>780</v>
      </c>
      <c r="E225" s="49">
        <v>712.32</v>
      </c>
      <c r="F225" s="45">
        <f t="shared" si="9"/>
        <v>770.44</v>
      </c>
      <c r="G225" s="43">
        <f t="shared" si="11"/>
        <v>53.978706913004103</v>
      </c>
      <c r="H225" s="43">
        <f t="shared" si="10"/>
        <v>7.0062181237999193</v>
      </c>
    </row>
    <row r="226" spans="1:8" s="4" customFormat="1" x14ac:dyDescent="0.25">
      <c r="A226" s="42">
        <v>156</v>
      </c>
      <c r="B226" s="26" t="s">
        <v>214</v>
      </c>
      <c r="C226" s="30">
        <v>657</v>
      </c>
      <c r="D226" s="31">
        <v>626</v>
      </c>
      <c r="E226" s="49">
        <v>589.9</v>
      </c>
      <c r="F226" s="45">
        <f t="shared" si="9"/>
        <v>624.30000000000007</v>
      </c>
      <c r="G226" s="43">
        <f t="shared" si="11"/>
        <v>33.582286997761202</v>
      </c>
      <c r="H226" s="43">
        <f t="shared" si="10"/>
        <v>5.3791906131284959</v>
      </c>
    </row>
    <row r="227" spans="1:8" s="4" customFormat="1" x14ac:dyDescent="0.25">
      <c r="A227" s="42">
        <v>157</v>
      </c>
      <c r="B227" s="26" t="s">
        <v>215</v>
      </c>
      <c r="C227" s="30">
        <v>342</v>
      </c>
      <c r="D227" s="31">
        <v>325</v>
      </c>
      <c r="E227" s="49">
        <v>522.37</v>
      </c>
      <c r="F227" s="45">
        <f t="shared" si="9"/>
        <v>396.45666666666665</v>
      </c>
      <c r="G227" s="43">
        <f t="shared" si="11"/>
        <v>109.37493146664551</v>
      </c>
      <c r="H227" s="43">
        <f t="shared" si="10"/>
        <v>27.588117608476466</v>
      </c>
    </row>
    <row r="228" spans="1:8" s="4" customFormat="1" x14ac:dyDescent="0.25">
      <c r="A228" s="42">
        <v>158</v>
      </c>
      <c r="B228" s="26" t="s">
        <v>216</v>
      </c>
      <c r="C228" s="30">
        <v>523</v>
      </c>
      <c r="D228" s="31">
        <v>498</v>
      </c>
      <c r="E228" s="49">
        <v>444.19</v>
      </c>
      <c r="F228" s="45">
        <f t="shared" si="9"/>
        <v>488.3966666666667</v>
      </c>
      <c r="G228" s="43">
        <f t="shared" si="11"/>
        <v>40.273093168185298</v>
      </c>
      <c r="H228" s="43">
        <f t="shared" si="10"/>
        <v>8.245980350982185</v>
      </c>
    </row>
    <row r="229" spans="1:8" s="4" customFormat="1" x14ac:dyDescent="0.25">
      <c r="A229" s="42">
        <v>159</v>
      </c>
      <c r="B229" s="26" t="s">
        <v>217</v>
      </c>
      <c r="C229" s="30">
        <v>1034</v>
      </c>
      <c r="D229" s="31">
        <v>984</v>
      </c>
      <c r="E229" s="49">
        <v>872.14</v>
      </c>
      <c r="F229" s="45">
        <f t="shared" si="9"/>
        <v>963.38</v>
      </c>
      <c r="G229" s="43">
        <f t="shared" si="11"/>
        <v>82.876734974297833</v>
      </c>
      <c r="H229" s="43">
        <f t="shared" si="10"/>
        <v>8.6027045375965692</v>
      </c>
    </row>
    <row r="230" spans="1:8" s="4" customFormat="1" x14ac:dyDescent="0.25">
      <c r="A230" s="42">
        <v>160</v>
      </c>
      <c r="B230" s="26" t="s">
        <v>218</v>
      </c>
      <c r="C230" s="30">
        <v>128</v>
      </c>
      <c r="D230" s="31">
        <v>122</v>
      </c>
      <c r="E230" s="49">
        <v>102.37</v>
      </c>
      <c r="F230" s="45">
        <f t="shared" si="9"/>
        <v>117.45666666666666</v>
      </c>
      <c r="G230" s="43">
        <f t="shared" si="11"/>
        <v>13.405432978211978</v>
      </c>
      <c r="H230" s="43">
        <f t="shared" si="10"/>
        <v>11.413088212570859</v>
      </c>
    </row>
    <row r="231" spans="1:8" s="4" customFormat="1" x14ac:dyDescent="0.25">
      <c r="A231" s="42">
        <v>161</v>
      </c>
      <c r="B231" s="26" t="s">
        <v>219</v>
      </c>
      <c r="C231" s="30">
        <v>475</v>
      </c>
      <c r="D231" s="31">
        <v>452</v>
      </c>
      <c r="E231" s="49">
        <v>364.9</v>
      </c>
      <c r="F231" s="45">
        <f t="shared" si="9"/>
        <v>430.63333333333338</v>
      </c>
      <c r="G231" s="43">
        <f t="shared" si="11"/>
        <v>58.076702156142289</v>
      </c>
      <c r="H231" s="43">
        <f t="shared" si="10"/>
        <v>13.486346193082039</v>
      </c>
    </row>
    <row r="232" spans="1:8" s="4" customFormat="1" x14ac:dyDescent="0.25">
      <c r="A232" s="42">
        <v>162</v>
      </c>
      <c r="B232" s="26" t="s">
        <v>220</v>
      </c>
      <c r="C232" s="30">
        <v>539</v>
      </c>
      <c r="D232" s="31">
        <v>513</v>
      </c>
      <c r="E232" s="49">
        <v>493.25</v>
      </c>
      <c r="F232" s="45">
        <f t="shared" si="9"/>
        <v>515.08333333333337</v>
      </c>
      <c r="G232" s="43">
        <f t="shared" si="11"/>
        <v>22.9460417792118</v>
      </c>
      <c r="H232" s="43">
        <f t="shared" si="10"/>
        <v>4.4548212481886678</v>
      </c>
    </row>
    <row r="233" spans="1:8" s="4" customFormat="1" x14ac:dyDescent="0.25">
      <c r="A233" s="20"/>
      <c r="B233" s="38" t="s">
        <v>221</v>
      </c>
      <c r="C233" s="53"/>
      <c r="D233" s="54"/>
      <c r="E233" s="54"/>
      <c r="F233" s="54"/>
      <c r="G233" s="54"/>
      <c r="H233" s="55"/>
    </row>
    <row r="234" spans="1:8" s="4" customFormat="1" x14ac:dyDescent="0.25">
      <c r="A234" s="22">
        <v>163</v>
      </c>
      <c r="B234" s="24" t="s">
        <v>222</v>
      </c>
      <c r="C234" s="30">
        <v>92</v>
      </c>
      <c r="D234" s="31">
        <v>87</v>
      </c>
      <c r="E234" s="49">
        <v>127.68</v>
      </c>
      <c r="F234" s="45">
        <f t="shared" si="9"/>
        <v>102.22666666666667</v>
      </c>
      <c r="G234" s="43">
        <f t="shared" si="11"/>
        <v>22.18454717440348</v>
      </c>
      <c r="H234" s="43">
        <f t="shared" si="10"/>
        <v>21.701330873617593</v>
      </c>
    </row>
    <row r="235" spans="1:8" s="4" customFormat="1" x14ac:dyDescent="0.25">
      <c r="A235" s="22">
        <v>164</v>
      </c>
      <c r="B235" s="24" t="s">
        <v>223</v>
      </c>
      <c r="C235" s="30">
        <v>85</v>
      </c>
      <c r="D235" s="31">
        <v>81</v>
      </c>
      <c r="E235" s="49">
        <v>77.95</v>
      </c>
      <c r="F235" s="45">
        <f t="shared" si="9"/>
        <v>81.316666666666663</v>
      </c>
      <c r="G235" s="43">
        <f t="shared" si="11"/>
        <v>3.5356517550988138</v>
      </c>
      <c r="H235" s="43">
        <f t="shared" si="10"/>
        <v>4.3480037980309252</v>
      </c>
    </row>
    <row r="236" spans="1:8" s="4" customFormat="1" x14ac:dyDescent="0.25">
      <c r="A236" s="22">
        <v>165</v>
      </c>
      <c r="B236" s="24" t="s">
        <v>224</v>
      </c>
      <c r="C236" s="30">
        <v>83</v>
      </c>
      <c r="D236" s="31">
        <v>79</v>
      </c>
      <c r="E236" s="49">
        <v>134.62</v>
      </c>
      <c r="F236" s="45">
        <f t="shared" si="9"/>
        <v>98.873333333333335</v>
      </c>
      <c r="G236" s="43">
        <f t="shared" si="11"/>
        <v>31.02205881841715</v>
      </c>
      <c r="H236" s="43">
        <f t="shared" si="10"/>
        <v>31.375556757889374</v>
      </c>
    </row>
    <row r="237" spans="1:8" s="4" customFormat="1" x14ac:dyDescent="0.25">
      <c r="A237" s="42">
        <v>166</v>
      </c>
      <c r="B237" s="24" t="s">
        <v>225</v>
      </c>
      <c r="C237" s="30">
        <v>37</v>
      </c>
      <c r="D237" s="31">
        <v>36</v>
      </c>
      <c r="E237" s="49">
        <v>29.34</v>
      </c>
      <c r="F237" s="45">
        <f>(C237+D237+E237)/3</f>
        <v>34.113333333333337</v>
      </c>
      <c r="G237" s="43">
        <f t="shared" si="11"/>
        <v>4.1639564519016448</v>
      </c>
      <c r="H237" s="43">
        <f t="shared" si="10"/>
        <v>12.206243263342714</v>
      </c>
    </row>
    <row r="238" spans="1:8" s="4" customFormat="1" x14ac:dyDescent="0.25">
      <c r="A238" s="20"/>
      <c r="B238" s="38" t="s">
        <v>226</v>
      </c>
      <c r="C238" s="53"/>
      <c r="D238" s="54"/>
      <c r="E238" s="54"/>
      <c r="F238" s="54"/>
      <c r="G238" s="54"/>
      <c r="H238" s="55"/>
    </row>
    <row r="239" spans="1:8" s="4" customFormat="1" x14ac:dyDescent="0.25">
      <c r="A239" s="22">
        <v>167</v>
      </c>
      <c r="B239" s="27" t="s">
        <v>227</v>
      </c>
      <c r="C239" s="30">
        <v>2.5</v>
      </c>
      <c r="D239" s="31">
        <v>2.2999999999999998</v>
      </c>
      <c r="E239" s="49">
        <v>2.46</v>
      </c>
      <c r="F239" s="45">
        <f t="shared" si="9"/>
        <v>2.42</v>
      </c>
      <c r="G239" s="43">
        <f t="shared" si="11"/>
        <v>0.10583005244258373</v>
      </c>
      <c r="H239" s="43">
        <f t="shared" si="10"/>
        <v>4.373142662916683</v>
      </c>
    </row>
    <row r="240" spans="1:8" s="4" customFormat="1" x14ac:dyDescent="0.25">
      <c r="A240" s="22">
        <v>168</v>
      </c>
      <c r="B240" s="27" t="s">
        <v>228</v>
      </c>
      <c r="C240" s="30">
        <v>245</v>
      </c>
      <c r="D240" s="31">
        <v>233</v>
      </c>
      <c r="E240" s="49">
        <v>194.88</v>
      </c>
      <c r="F240" s="45">
        <f t="shared" si="9"/>
        <v>224.29333333333332</v>
      </c>
      <c r="G240" s="43">
        <f t="shared" si="11"/>
        <v>26.169794292912076</v>
      </c>
      <c r="H240" s="43">
        <f t="shared" si="10"/>
        <v>11.667664795912531</v>
      </c>
    </row>
    <row r="241" spans="1:8" s="4" customFormat="1" x14ac:dyDescent="0.25">
      <c r="A241" s="22">
        <v>169</v>
      </c>
      <c r="B241" s="27" t="s">
        <v>229</v>
      </c>
      <c r="C241" s="30">
        <v>5.3</v>
      </c>
      <c r="D241" s="31">
        <v>5</v>
      </c>
      <c r="E241" s="49">
        <v>4.4800000000000004</v>
      </c>
      <c r="F241" s="45">
        <f t="shared" si="9"/>
        <v>4.9266666666666667</v>
      </c>
      <c r="G241" s="43">
        <f t="shared" si="11"/>
        <v>0.41488954353337598</v>
      </c>
      <c r="H241" s="43">
        <f t="shared" si="10"/>
        <v>8.42130331935134</v>
      </c>
    </row>
    <row r="242" spans="1:8" s="4" customFormat="1" x14ac:dyDescent="0.25">
      <c r="A242" s="22">
        <v>170</v>
      </c>
      <c r="B242" s="27" t="s">
        <v>230</v>
      </c>
      <c r="C242" s="30">
        <v>4</v>
      </c>
      <c r="D242" s="31">
        <v>3.5</v>
      </c>
      <c r="E242" s="49">
        <v>2.35</v>
      </c>
      <c r="F242" s="45">
        <f t="shared" si="9"/>
        <v>3.2833333333333332</v>
      </c>
      <c r="G242" s="43">
        <f t="shared" si="11"/>
        <v>0.8460693430998053</v>
      </c>
      <c r="H242" s="43">
        <f t="shared" si="10"/>
        <v>25.768609434511834</v>
      </c>
    </row>
    <row r="243" spans="1:8" s="5" customFormat="1" x14ac:dyDescent="0.25">
      <c r="A243" s="22">
        <v>171</v>
      </c>
      <c r="B243" s="24" t="s">
        <v>231</v>
      </c>
      <c r="C243" s="30">
        <v>7.4</v>
      </c>
      <c r="D243" s="31">
        <v>7</v>
      </c>
      <c r="E243" s="49">
        <v>6.94</v>
      </c>
      <c r="F243" s="45">
        <f t="shared" si="9"/>
        <v>7.1133333333333333</v>
      </c>
      <c r="G243" s="43">
        <f t="shared" si="11"/>
        <v>0.25006665778014742</v>
      </c>
      <c r="H243" s="43">
        <f t="shared" si="10"/>
        <v>3.5154637925981365</v>
      </c>
    </row>
    <row r="244" spans="1:8" s="4" customFormat="1" x14ac:dyDescent="0.25">
      <c r="A244" s="42">
        <v>172</v>
      </c>
      <c r="B244" s="24" t="s">
        <v>232</v>
      </c>
      <c r="C244" s="30">
        <v>6.3</v>
      </c>
      <c r="D244" s="31">
        <v>6</v>
      </c>
      <c r="E244" s="49">
        <v>4.4800000000000004</v>
      </c>
      <c r="F244" s="45">
        <f t="shared" si="9"/>
        <v>5.5933333333333337</v>
      </c>
      <c r="G244" s="43">
        <f t="shared" si="11"/>
        <v>0.97577319769161974</v>
      </c>
      <c r="H244" s="43">
        <f t="shared" si="10"/>
        <v>17.445289589242307</v>
      </c>
    </row>
    <row r="245" spans="1:8" s="4" customFormat="1" x14ac:dyDescent="0.25">
      <c r="A245" s="42">
        <v>173</v>
      </c>
      <c r="B245" s="24" t="s">
        <v>233</v>
      </c>
      <c r="C245" s="30">
        <v>5.3</v>
      </c>
      <c r="D245" s="31">
        <v>5</v>
      </c>
      <c r="E245" s="49">
        <v>4.4800000000000004</v>
      </c>
      <c r="F245" s="45">
        <f t="shared" si="9"/>
        <v>4.9266666666666667</v>
      </c>
      <c r="G245" s="43">
        <f t="shared" si="11"/>
        <v>0.41488954353337598</v>
      </c>
      <c r="H245" s="43">
        <f t="shared" si="10"/>
        <v>8.42130331935134</v>
      </c>
    </row>
    <row r="246" spans="1:8" s="4" customFormat="1" x14ac:dyDescent="0.25">
      <c r="A246" s="42">
        <v>174</v>
      </c>
      <c r="B246" s="24" t="s">
        <v>234</v>
      </c>
      <c r="C246" s="30">
        <v>6.3</v>
      </c>
      <c r="D246" s="31">
        <v>6</v>
      </c>
      <c r="E246" s="49">
        <v>4.26</v>
      </c>
      <c r="F246" s="45">
        <f t="shared" si="9"/>
        <v>5.5200000000000005</v>
      </c>
      <c r="G246" s="43">
        <f t="shared" si="11"/>
        <v>1.1014535850411429</v>
      </c>
      <c r="H246" s="43">
        <f t="shared" si="10"/>
        <v>19.953869294223601</v>
      </c>
    </row>
    <row r="247" spans="1:8" s="4" customFormat="1" x14ac:dyDescent="0.25">
      <c r="A247" s="42">
        <v>175</v>
      </c>
      <c r="B247" s="24" t="s">
        <v>235</v>
      </c>
      <c r="C247" s="30">
        <v>5.3</v>
      </c>
      <c r="D247" s="31">
        <v>5</v>
      </c>
      <c r="E247" s="49">
        <v>6.05</v>
      </c>
      <c r="F247" s="45">
        <f t="shared" si="9"/>
        <v>5.45</v>
      </c>
      <c r="G247" s="43">
        <f t="shared" si="11"/>
        <v>0.54083269131959832</v>
      </c>
      <c r="H247" s="43">
        <f t="shared" si="10"/>
        <v>9.9235356205430882</v>
      </c>
    </row>
    <row r="248" spans="1:8" s="5" customFormat="1" x14ac:dyDescent="0.25">
      <c r="A248" s="22">
        <v>176</v>
      </c>
      <c r="B248" s="24" t="s">
        <v>236</v>
      </c>
      <c r="C248" s="30">
        <v>4</v>
      </c>
      <c r="D248" s="31">
        <v>3.5</v>
      </c>
      <c r="E248" s="49">
        <v>3.92</v>
      </c>
      <c r="F248" s="45">
        <f t="shared" si="9"/>
        <v>3.8066666666666666</v>
      </c>
      <c r="G248" s="43">
        <f t="shared" si="11"/>
        <v>0.26857649437978248</v>
      </c>
      <c r="H248" s="43">
        <f t="shared" si="10"/>
        <v>7.0554245458786999</v>
      </c>
    </row>
    <row r="249" spans="1:8" s="4" customFormat="1" x14ac:dyDescent="0.25">
      <c r="A249" s="42">
        <v>177</v>
      </c>
      <c r="B249" s="24" t="s">
        <v>237</v>
      </c>
      <c r="C249" s="30">
        <v>2.2999999999999998</v>
      </c>
      <c r="D249" s="31">
        <v>2.2000000000000002</v>
      </c>
      <c r="E249" s="49">
        <v>2.58</v>
      </c>
      <c r="F249" s="45">
        <f t="shared" si="9"/>
        <v>2.36</v>
      </c>
      <c r="G249" s="43">
        <f t="shared" si="11"/>
        <v>0.19697715603592209</v>
      </c>
      <c r="H249" s="43">
        <f t="shared" si="10"/>
        <v>8.3464896625390725</v>
      </c>
    </row>
    <row r="250" spans="1:8" s="4" customFormat="1" x14ac:dyDescent="0.25">
      <c r="A250" s="42">
        <v>178</v>
      </c>
      <c r="B250" s="24" t="s">
        <v>238</v>
      </c>
      <c r="C250" s="30">
        <v>2.4</v>
      </c>
      <c r="D250" s="31">
        <v>2.2999999999999998</v>
      </c>
      <c r="E250" s="49">
        <v>2.69</v>
      </c>
      <c r="F250" s="45">
        <f t="shared" si="9"/>
        <v>2.4633333333333329</v>
      </c>
      <c r="G250" s="43">
        <f t="shared" si="11"/>
        <v>0.20256686138984667</v>
      </c>
      <c r="H250" s="43">
        <f t="shared" si="10"/>
        <v>8.223282600399731</v>
      </c>
    </row>
    <row r="251" spans="1:8" s="4" customFormat="1" x14ac:dyDescent="0.25">
      <c r="A251" s="42">
        <v>179</v>
      </c>
      <c r="B251" s="24" t="s">
        <v>239</v>
      </c>
      <c r="C251" s="30">
        <v>4</v>
      </c>
      <c r="D251" s="31">
        <v>3.5</v>
      </c>
      <c r="E251" s="49">
        <v>2.35</v>
      </c>
      <c r="F251" s="45">
        <f t="shared" si="9"/>
        <v>3.2833333333333332</v>
      </c>
      <c r="G251" s="43">
        <f t="shared" si="11"/>
        <v>0.8460693430998053</v>
      </c>
      <c r="H251" s="43">
        <f t="shared" si="10"/>
        <v>25.768609434511834</v>
      </c>
    </row>
    <row r="252" spans="1:8" s="4" customFormat="1" x14ac:dyDescent="0.25">
      <c r="A252" s="42">
        <v>180</v>
      </c>
      <c r="B252" s="24" t="s">
        <v>240</v>
      </c>
      <c r="C252" s="30">
        <v>2.4</v>
      </c>
      <c r="D252" s="31">
        <v>2.2999999999999998</v>
      </c>
      <c r="E252" s="49">
        <v>2.58</v>
      </c>
      <c r="F252" s="45">
        <f t="shared" si="9"/>
        <v>2.4266666666666663</v>
      </c>
      <c r="G252" s="43">
        <f t="shared" si="11"/>
        <v>0.14189197769195189</v>
      </c>
      <c r="H252" s="43">
        <f t="shared" si="10"/>
        <v>5.8471968829101062</v>
      </c>
    </row>
    <row r="253" spans="1:8" s="4" customFormat="1" x14ac:dyDescent="0.25">
      <c r="A253" s="42">
        <v>181</v>
      </c>
      <c r="B253" s="24" t="s">
        <v>241</v>
      </c>
      <c r="C253" s="30">
        <v>2.4</v>
      </c>
      <c r="D253" s="31">
        <v>2.2999999999999998</v>
      </c>
      <c r="E253" s="49">
        <v>2.13</v>
      </c>
      <c r="F253" s="45">
        <f t="shared" si="9"/>
        <v>2.2766666666666664</v>
      </c>
      <c r="G253" s="43">
        <f t="shared" si="11"/>
        <v>0.13650396819628846</v>
      </c>
      <c r="H253" s="43">
        <f t="shared" si="10"/>
        <v>5.995781911989245</v>
      </c>
    </row>
    <row r="254" spans="1:8" s="4" customFormat="1" x14ac:dyDescent="0.25">
      <c r="A254" s="42">
        <v>182</v>
      </c>
      <c r="B254" s="24" t="s">
        <v>242</v>
      </c>
      <c r="C254" s="30">
        <v>3.6</v>
      </c>
      <c r="D254" s="31">
        <v>3.5</v>
      </c>
      <c r="E254" s="49">
        <v>2.58</v>
      </c>
      <c r="F254" s="45">
        <f t="shared" si="9"/>
        <v>3.2266666666666666</v>
      </c>
      <c r="G254" s="43">
        <f t="shared" si="11"/>
        <v>0.56225735507268815</v>
      </c>
      <c r="H254" s="43">
        <f t="shared" si="10"/>
        <v>17.425331252252732</v>
      </c>
    </row>
    <row r="255" spans="1:8" s="5" customFormat="1" x14ac:dyDescent="0.25">
      <c r="A255" s="22">
        <v>183</v>
      </c>
      <c r="B255" s="24" t="s">
        <v>243</v>
      </c>
      <c r="C255" s="30">
        <v>8.5</v>
      </c>
      <c r="D255" s="31">
        <v>8</v>
      </c>
      <c r="E255" s="49">
        <v>10.86</v>
      </c>
      <c r="F255" s="45">
        <f t="shared" si="9"/>
        <v>9.1199999999999992</v>
      </c>
      <c r="G255" s="43">
        <f t="shared" si="11"/>
        <v>1.5274815874504035</v>
      </c>
      <c r="H255" s="43">
        <f t="shared" si="10"/>
        <v>16.748701616780743</v>
      </c>
    </row>
    <row r="256" spans="1:8" s="4" customFormat="1" x14ac:dyDescent="0.25">
      <c r="A256" s="42">
        <v>184</v>
      </c>
      <c r="B256" s="24" t="s">
        <v>244</v>
      </c>
      <c r="C256" s="30">
        <v>3.6</v>
      </c>
      <c r="D256" s="31">
        <v>3.5</v>
      </c>
      <c r="E256" s="49">
        <v>3.36</v>
      </c>
      <c r="F256" s="45">
        <f t="shared" si="9"/>
        <v>3.4866666666666664</v>
      </c>
      <c r="G256" s="43">
        <f t="shared" si="11"/>
        <v>0.12055427546683427</v>
      </c>
      <c r="H256" s="43">
        <f t="shared" si="10"/>
        <v>3.457579602299262</v>
      </c>
    </row>
    <row r="257" spans="1:8" s="4" customFormat="1" x14ac:dyDescent="0.25">
      <c r="A257" s="42">
        <v>185</v>
      </c>
      <c r="B257" s="24" t="s">
        <v>245</v>
      </c>
      <c r="C257" s="30">
        <v>2.4</v>
      </c>
      <c r="D257" s="31">
        <v>2.2999999999999998</v>
      </c>
      <c r="E257" s="49">
        <v>1.79</v>
      </c>
      <c r="F257" s="45">
        <f t="shared" ref="F257:F319" si="12">(C257+D257+E257)/3</f>
        <v>2.1633333333333331</v>
      </c>
      <c r="G257" s="43">
        <f t="shared" si="11"/>
        <v>0.32715949219506646</v>
      </c>
      <c r="H257" s="43">
        <f t="shared" ref="H257:H319" si="13">G257/F257*100</f>
        <v>15.122934924271178</v>
      </c>
    </row>
    <row r="258" spans="1:8" s="4" customFormat="1" x14ac:dyDescent="0.25">
      <c r="A258" s="42">
        <v>186</v>
      </c>
      <c r="B258" s="24" t="s">
        <v>246</v>
      </c>
      <c r="C258" s="30">
        <v>2.4</v>
      </c>
      <c r="D258" s="31">
        <v>2.2999999999999998</v>
      </c>
      <c r="E258" s="49">
        <v>1.79</v>
      </c>
      <c r="F258" s="45">
        <f t="shared" si="12"/>
        <v>2.1633333333333331</v>
      </c>
      <c r="G258" s="43">
        <f t="shared" si="11"/>
        <v>0.32715949219506646</v>
      </c>
      <c r="H258" s="43">
        <f t="shared" si="13"/>
        <v>15.122934924271178</v>
      </c>
    </row>
    <row r="259" spans="1:8" s="4" customFormat="1" x14ac:dyDescent="0.25">
      <c r="A259" s="42">
        <v>187</v>
      </c>
      <c r="B259" s="24" t="s">
        <v>247</v>
      </c>
      <c r="C259" s="30">
        <v>4.8</v>
      </c>
      <c r="D259" s="31">
        <v>5</v>
      </c>
      <c r="E259" s="49">
        <v>7.17</v>
      </c>
      <c r="F259" s="45">
        <f t="shared" si="12"/>
        <v>5.6566666666666663</v>
      </c>
      <c r="G259" s="43">
        <f t="shared" si="11"/>
        <v>1.3143946642212669</v>
      </c>
      <c r="H259" s="43">
        <f t="shared" si="13"/>
        <v>23.236205024536247</v>
      </c>
    </row>
    <row r="260" spans="1:8" s="4" customFormat="1" x14ac:dyDescent="0.25">
      <c r="A260" s="42">
        <v>188</v>
      </c>
      <c r="B260" s="24" t="s">
        <v>248</v>
      </c>
      <c r="C260" s="30">
        <v>10.9</v>
      </c>
      <c r="D260" s="31">
        <v>10</v>
      </c>
      <c r="E260" s="49">
        <v>7.84</v>
      </c>
      <c r="F260" s="45">
        <f t="shared" si="12"/>
        <v>9.58</v>
      </c>
      <c r="G260" s="43">
        <f t="shared" si="11"/>
        <v>1.5726410906497452</v>
      </c>
      <c r="H260" s="43">
        <f t="shared" si="13"/>
        <v>16.415877772961849</v>
      </c>
    </row>
    <row r="261" spans="1:8" s="5" customFormat="1" x14ac:dyDescent="0.25">
      <c r="A261" s="22">
        <v>189</v>
      </c>
      <c r="B261" s="24" t="s">
        <v>249</v>
      </c>
      <c r="C261" s="30">
        <v>2.4</v>
      </c>
      <c r="D261" s="31">
        <v>2.2999999999999998</v>
      </c>
      <c r="E261" s="49">
        <v>2.58</v>
      </c>
      <c r="F261" s="45">
        <f t="shared" si="12"/>
        <v>2.4266666666666663</v>
      </c>
      <c r="G261" s="43">
        <f t="shared" si="11"/>
        <v>0.14189197769195189</v>
      </c>
      <c r="H261" s="43">
        <f t="shared" si="13"/>
        <v>5.8471968829101062</v>
      </c>
    </row>
    <row r="262" spans="1:8" s="4" customFormat="1" x14ac:dyDescent="0.25">
      <c r="A262" s="42">
        <v>190</v>
      </c>
      <c r="B262" s="24" t="s">
        <v>250</v>
      </c>
      <c r="C262" s="30">
        <v>2.4</v>
      </c>
      <c r="D262" s="31">
        <v>2.2999999999999998</v>
      </c>
      <c r="E262" s="49">
        <v>2.8</v>
      </c>
      <c r="F262" s="45">
        <f t="shared" si="12"/>
        <v>2.4999999999999996</v>
      </c>
      <c r="G262" s="43">
        <f t="shared" si="11"/>
        <v>0.26457513110645903</v>
      </c>
      <c r="H262" s="43">
        <f t="shared" si="13"/>
        <v>10.583005244258363</v>
      </c>
    </row>
    <row r="263" spans="1:8" s="4" customFormat="1" x14ac:dyDescent="0.25">
      <c r="A263" s="42">
        <v>191</v>
      </c>
      <c r="B263" s="24" t="s">
        <v>251</v>
      </c>
      <c r="C263" s="30">
        <v>2.4</v>
      </c>
      <c r="D263" s="31">
        <v>2.2999999999999998</v>
      </c>
      <c r="E263" s="49">
        <v>2.02</v>
      </c>
      <c r="F263" s="45">
        <f t="shared" si="12"/>
        <v>2.2399999999999998</v>
      </c>
      <c r="G263" s="43">
        <f t="shared" si="11"/>
        <v>0.19697715603592203</v>
      </c>
      <c r="H263" s="43">
        <f t="shared" si="13"/>
        <v>8.7936230373179498</v>
      </c>
    </row>
    <row r="264" spans="1:8" s="4" customFormat="1" x14ac:dyDescent="0.25">
      <c r="A264" s="42">
        <v>192</v>
      </c>
      <c r="B264" s="24" t="s">
        <v>252</v>
      </c>
      <c r="C264" s="30">
        <v>3.6</v>
      </c>
      <c r="D264" s="31">
        <v>3.5</v>
      </c>
      <c r="E264" s="49">
        <v>3.36</v>
      </c>
      <c r="F264" s="45">
        <f t="shared" si="12"/>
        <v>3.4866666666666664</v>
      </c>
      <c r="G264" s="43">
        <f t="shared" si="11"/>
        <v>0.12055427546683427</v>
      </c>
      <c r="H264" s="43">
        <f t="shared" si="13"/>
        <v>3.457579602299262</v>
      </c>
    </row>
    <row r="265" spans="1:8" s="4" customFormat="1" x14ac:dyDescent="0.25">
      <c r="A265" s="42">
        <v>193</v>
      </c>
      <c r="B265" s="24" t="s">
        <v>253</v>
      </c>
      <c r="C265" s="30">
        <v>5.3</v>
      </c>
      <c r="D265" s="31">
        <v>5</v>
      </c>
      <c r="E265" s="49">
        <v>3.14</v>
      </c>
      <c r="F265" s="45">
        <f t="shared" si="12"/>
        <v>4.4800000000000004</v>
      </c>
      <c r="G265" s="43">
        <f t="shared" si="11"/>
        <v>1.1701281981048042</v>
      </c>
      <c r="H265" s="43">
        <f t="shared" si="13"/>
        <v>26.118932993410805</v>
      </c>
    </row>
    <row r="266" spans="1:8" s="4" customFormat="1" x14ac:dyDescent="0.25">
      <c r="A266" s="42">
        <v>194</v>
      </c>
      <c r="B266" s="24" t="s">
        <v>254</v>
      </c>
      <c r="C266" s="30">
        <v>5.3</v>
      </c>
      <c r="D266" s="31">
        <v>5</v>
      </c>
      <c r="E266" s="49">
        <v>4.26</v>
      </c>
      <c r="F266" s="45">
        <f t="shared" si="12"/>
        <v>4.8533333333333335</v>
      </c>
      <c r="G266" s="43">
        <f t="shared" si="11"/>
        <v>0.53528808443055531</v>
      </c>
      <c r="H266" s="43">
        <f t="shared" si="13"/>
        <v>11.029287453926278</v>
      </c>
    </row>
    <row r="267" spans="1:8" s="4" customFormat="1" x14ac:dyDescent="0.25">
      <c r="A267" s="29">
        <v>195</v>
      </c>
      <c r="B267" s="24" t="s">
        <v>255</v>
      </c>
      <c r="C267" s="30">
        <v>3.6</v>
      </c>
      <c r="D267" s="31">
        <v>3.5</v>
      </c>
      <c r="E267" s="49">
        <v>3.92</v>
      </c>
      <c r="F267" s="45">
        <f t="shared" si="12"/>
        <v>3.6733333333333333</v>
      </c>
      <c r="G267" s="43">
        <f t="shared" ref="G267:G329" si="14">IF(F267=0,0,STDEVA(C267:E267))</f>
        <v>0.21939310229205772</v>
      </c>
      <c r="H267" s="43">
        <f t="shared" si="13"/>
        <v>5.9725889916168162</v>
      </c>
    </row>
    <row r="268" spans="1:8" s="10" customFormat="1" x14ac:dyDescent="0.25">
      <c r="A268" s="29">
        <v>196</v>
      </c>
      <c r="B268" s="24" t="s">
        <v>256</v>
      </c>
      <c r="C268" s="30">
        <v>73.7</v>
      </c>
      <c r="D268" s="31">
        <v>70</v>
      </c>
      <c r="E268" s="48">
        <v>54.88</v>
      </c>
      <c r="F268" s="32">
        <f t="shared" si="12"/>
        <v>66.193333333333328</v>
      </c>
      <c r="G268" s="9">
        <f t="shared" si="14"/>
        <v>9.9707639292751775</v>
      </c>
      <c r="H268" s="9">
        <f t="shared" si="13"/>
        <v>15.063093860321047</v>
      </c>
    </row>
    <row r="269" spans="1:8" s="4" customFormat="1" x14ac:dyDescent="0.25">
      <c r="A269" s="29">
        <v>197</v>
      </c>
      <c r="B269" s="24" t="s">
        <v>257</v>
      </c>
      <c r="C269" s="30">
        <v>5.3</v>
      </c>
      <c r="D269" s="31">
        <v>5</v>
      </c>
      <c r="E269" s="49">
        <v>7.84</v>
      </c>
      <c r="F269" s="45">
        <f t="shared" si="12"/>
        <v>6.0466666666666669</v>
      </c>
      <c r="G269" s="43">
        <f t="shared" si="14"/>
        <v>1.5602991166226197</v>
      </c>
      <c r="H269" s="43">
        <f t="shared" si="13"/>
        <v>25.804285280418188</v>
      </c>
    </row>
    <row r="270" spans="1:8" s="4" customFormat="1" x14ac:dyDescent="0.25">
      <c r="A270" s="29">
        <v>198</v>
      </c>
      <c r="B270" s="24" t="s">
        <v>258</v>
      </c>
      <c r="C270" s="30">
        <v>6.3</v>
      </c>
      <c r="D270" s="31">
        <v>6</v>
      </c>
      <c r="E270" s="49">
        <v>7.06</v>
      </c>
      <c r="F270" s="45">
        <f t="shared" si="12"/>
        <v>6.4533333333333331</v>
      </c>
      <c r="G270" s="43">
        <f t="shared" si="14"/>
        <v>0.54638203972434263</v>
      </c>
      <c r="H270" s="43">
        <f t="shared" si="13"/>
        <v>8.4666638387036564</v>
      </c>
    </row>
    <row r="271" spans="1:8" s="4" customFormat="1" x14ac:dyDescent="0.25">
      <c r="A271" s="29">
        <v>199</v>
      </c>
      <c r="B271" s="24" t="s">
        <v>259</v>
      </c>
      <c r="C271" s="30">
        <v>5.3</v>
      </c>
      <c r="D271" s="31">
        <v>5</v>
      </c>
      <c r="E271" s="49">
        <v>3.81</v>
      </c>
      <c r="F271" s="45">
        <f t="shared" si="12"/>
        <v>4.703333333333334</v>
      </c>
      <c r="G271" s="43">
        <f t="shared" si="14"/>
        <v>0.78805668154855613</v>
      </c>
      <c r="H271" s="43">
        <f t="shared" si="13"/>
        <v>16.755280259714162</v>
      </c>
    </row>
    <row r="272" spans="1:8" s="4" customFormat="1" x14ac:dyDescent="0.25">
      <c r="A272" s="29">
        <v>200</v>
      </c>
      <c r="B272" s="24" t="s">
        <v>260</v>
      </c>
      <c r="C272" s="30">
        <v>3.7</v>
      </c>
      <c r="D272" s="31">
        <v>3.5</v>
      </c>
      <c r="E272" s="49">
        <v>2.58</v>
      </c>
      <c r="F272" s="45">
        <f t="shared" si="12"/>
        <v>3.2600000000000002</v>
      </c>
      <c r="G272" s="43">
        <f t="shared" si="14"/>
        <v>0.59732738092272153</v>
      </c>
      <c r="H272" s="43">
        <f t="shared" si="13"/>
        <v>18.322925795175507</v>
      </c>
    </row>
    <row r="273" spans="1:8" s="4" customFormat="1" x14ac:dyDescent="0.25">
      <c r="A273" s="29">
        <v>201</v>
      </c>
      <c r="B273" s="24" t="s">
        <v>261</v>
      </c>
      <c r="C273" s="30">
        <v>9.6999999999999993</v>
      </c>
      <c r="D273" s="31">
        <v>9</v>
      </c>
      <c r="E273" s="49">
        <v>9.9700000000000006</v>
      </c>
      <c r="F273" s="45">
        <f t="shared" si="12"/>
        <v>9.5566666666666666</v>
      </c>
      <c r="G273" s="43">
        <f t="shared" si="14"/>
        <v>0.50063293272949339</v>
      </c>
      <c r="H273" s="43">
        <f t="shared" si="13"/>
        <v>5.2385727177833283</v>
      </c>
    </row>
    <row r="274" spans="1:8" s="4" customFormat="1" x14ac:dyDescent="0.25">
      <c r="A274" s="29">
        <v>202</v>
      </c>
      <c r="B274" s="24" t="s">
        <v>262</v>
      </c>
      <c r="C274" s="30">
        <v>7.4</v>
      </c>
      <c r="D274" s="31">
        <v>7</v>
      </c>
      <c r="E274" s="49">
        <v>6.83</v>
      </c>
      <c r="F274" s="45">
        <f t="shared" si="12"/>
        <v>7.0766666666666671</v>
      </c>
      <c r="G274" s="43">
        <f t="shared" si="14"/>
        <v>0.29263173671584808</v>
      </c>
      <c r="H274" s="43">
        <f t="shared" si="13"/>
        <v>4.1351634957491479</v>
      </c>
    </row>
    <row r="275" spans="1:8" s="4" customFormat="1" x14ac:dyDescent="0.25">
      <c r="A275" s="29">
        <v>203</v>
      </c>
      <c r="B275" s="24" t="s">
        <v>263</v>
      </c>
      <c r="C275" s="30">
        <v>3.7</v>
      </c>
      <c r="D275" s="31">
        <v>3.5</v>
      </c>
      <c r="E275" s="49">
        <v>3.36</v>
      </c>
      <c r="F275" s="45">
        <f t="shared" si="12"/>
        <v>3.52</v>
      </c>
      <c r="G275" s="43">
        <f t="shared" si="14"/>
        <v>0.17088007490635077</v>
      </c>
      <c r="H275" s="43">
        <f t="shared" si="13"/>
        <v>4.8545475825667834</v>
      </c>
    </row>
    <row r="276" spans="1:8" s="4" customFormat="1" x14ac:dyDescent="0.25">
      <c r="A276" s="29">
        <v>204</v>
      </c>
      <c r="B276" s="24" t="s">
        <v>264</v>
      </c>
      <c r="C276" s="30">
        <v>10.9</v>
      </c>
      <c r="D276" s="31">
        <v>10</v>
      </c>
      <c r="E276" s="49">
        <v>10.75</v>
      </c>
      <c r="F276" s="45">
        <f t="shared" si="12"/>
        <v>10.549999999999999</v>
      </c>
      <c r="G276" s="43">
        <f t="shared" si="14"/>
        <v>0.48218253804964789</v>
      </c>
      <c r="H276" s="43">
        <f t="shared" si="13"/>
        <v>4.5704505976269942</v>
      </c>
    </row>
    <row r="277" spans="1:8" s="4" customFormat="1" x14ac:dyDescent="0.25">
      <c r="A277" s="29">
        <v>205</v>
      </c>
      <c r="B277" s="24" t="s">
        <v>265</v>
      </c>
      <c r="C277" s="30">
        <v>3.6</v>
      </c>
      <c r="D277" s="31">
        <v>3.5</v>
      </c>
      <c r="E277" s="49">
        <v>2.91</v>
      </c>
      <c r="F277" s="45">
        <f t="shared" si="12"/>
        <v>3.3366666666666664</v>
      </c>
      <c r="G277" s="43">
        <f t="shared" si="14"/>
        <v>0.37287173844813354</v>
      </c>
      <c r="H277" s="43">
        <f t="shared" si="13"/>
        <v>11.174977176267738</v>
      </c>
    </row>
    <row r="278" spans="1:8" s="4" customFormat="1" x14ac:dyDescent="0.25">
      <c r="A278" s="29">
        <v>206</v>
      </c>
      <c r="B278" s="24" t="s">
        <v>266</v>
      </c>
      <c r="C278" s="30">
        <v>3.4</v>
      </c>
      <c r="D278" s="31">
        <v>2.2999999999999998</v>
      </c>
      <c r="E278" s="49">
        <v>4.37</v>
      </c>
      <c r="F278" s="45">
        <f t="shared" si="12"/>
        <v>3.3566666666666669</v>
      </c>
      <c r="G278" s="43">
        <f t="shared" si="14"/>
        <v>1.0356801307997234</v>
      </c>
      <c r="H278" s="43">
        <f t="shared" si="13"/>
        <v>30.854422963248958</v>
      </c>
    </row>
    <row r="279" spans="1:8" s="4" customFormat="1" x14ac:dyDescent="0.25">
      <c r="A279" s="29">
        <v>207</v>
      </c>
      <c r="B279" s="24" t="s">
        <v>267</v>
      </c>
      <c r="C279" s="30">
        <v>3.6</v>
      </c>
      <c r="D279" s="31">
        <v>3.5</v>
      </c>
      <c r="E279" s="49">
        <v>4.1399999999999997</v>
      </c>
      <c r="F279" s="45">
        <f t="shared" si="12"/>
        <v>3.7466666666666661</v>
      </c>
      <c r="G279" s="43">
        <f t="shared" si="14"/>
        <v>0.34428670223134267</v>
      </c>
      <c r="H279" s="43">
        <f t="shared" si="13"/>
        <v>9.1891468567084349</v>
      </c>
    </row>
    <row r="280" spans="1:8" s="4" customFormat="1" x14ac:dyDescent="0.25">
      <c r="A280" s="29">
        <v>208</v>
      </c>
      <c r="B280" s="24" t="s">
        <v>268</v>
      </c>
      <c r="C280" s="30">
        <v>2.4</v>
      </c>
      <c r="D280" s="31">
        <v>3</v>
      </c>
      <c r="E280" s="49">
        <v>3.14</v>
      </c>
      <c r="F280" s="45">
        <f t="shared" si="12"/>
        <v>2.8466666666666671</v>
      </c>
      <c r="G280" s="43">
        <f t="shared" si="14"/>
        <v>0.39310727967481046</v>
      </c>
      <c r="H280" s="43">
        <f t="shared" si="13"/>
        <v>13.809389215742755</v>
      </c>
    </row>
    <row r="281" spans="1:8" s="4" customFormat="1" x14ac:dyDescent="0.25">
      <c r="A281" s="29">
        <v>209</v>
      </c>
      <c r="B281" s="24" t="s">
        <v>269</v>
      </c>
      <c r="C281" s="30">
        <v>3.6</v>
      </c>
      <c r="D281" s="31">
        <v>3.5</v>
      </c>
      <c r="E281" s="49">
        <v>4.4800000000000004</v>
      </c>
      <c r="F281" s="45">
        <f t="shared" si="12"/>
        <v>3.86</v>
      </c>
      <c r="G281" s="43">
        <f t="shared" si="14"/>
        <v>0.53925875050851135</v>
      </c>
      <c r="H281" s="43">
        <f t="shared" si="13"/>
        <v>13.970433950997704</v>
      </c>
    </row>
    <row r="282" spans="1:8" s="4" customFormat="1" x14ac:dyDescent="0.25">
      <c r="A282" s="29">
        <v>210</v>
      </c>
      <c r="B282" s="24" t="s">
        <v>270</v>
      </c>
      <c r="C282" s="30">
        <v>5.3</v>
      </c>
      <c r="D282" s="31">
        <v>5</v>
      </c>
      <c r="E282" s="49">
        <v>4.03</v>
      </c>
      <c r="F282" s="45">
        <f t="shared" si="12"/>
        <v>4.7766666666666673</v>
      </c>
      <c r="G282" s="43">
        <f t="shared" si="14"/>
        <v>0.66380217936771702</v>
      </c>
      <c r="H282" s="43">
        <f t="shared" si="13"/>
        <v>13.896765792764484</v>
      </c>
    </row>
    <row r="283" spans="1:8" s="4" customFormat="1" x14ac:dyDescent="0.25">
      <c r="A283" s="29">
        <v>211</v>
      </c>
      <c r="B283" s="24" t="s">
        <v>271</v>
      </c>
      <c r="C283" s="30">
        <v>7.2</v>
      </c>
      <c r="D283" s="31">
        <v>7</v>
      </c>
      <c r="E283" s="49">
        <v>6.61</v>
      </c>
      <c r="F283" s="45">
        <f t="shared" si="12"/>
        <v>6.9366666666666665</v>
      </c>
      <c r="G283" s="43">
        <f t="shared" si="14"/>
        <v>0.30005555041247489</v>
      </c>
      <c r="H283" s="43">
        <f t="shared" si="13"/>
        <v>4.325644647945337</v>
      </c>
    </row>
    <row r="284" spans="1:8" s="4" customFormat="1" x14ac:dyDescent="0.25">
      <c r="A284" s="29">
        <v>212</v>
      </c>
      <c r="B284" s="24" t="s">
        <v>272</v>
      </c>
      <c r="C284" s="30">
        <v>4.4000000000000004</v>
      </c>
      <c r="D284" s="31">
        <v>5.3</v>
      </c>
      <c r="E284" s="49">
        <v>6.61</v>
      </c>
      <c r="F284" s="45">
        <f t="shared" si="12"/>
        <v>5.4366666666666665</v>
      </c>
      <c r="G284" s="43">
        <f t="shared" si="14"/>
        <v>1.1113205358191403</v>
      </c>
      <c r="H284" s="43">
        <f t="shared" si="13"/>
        <v>20.441211572393751</v>
      </c>
    </row>
    <row r="285" spans="1:8" s="4" customFormat="1" x14ac:dyDescent="0.25">
      <c r="A285" s="29">
        <v>213</v>
      </c>
      <c r="B285" s="24" t="s">
        <v>273</v>
      </c>
      <c r="C285" s="30">
        <v>68.8</v>
      </c>
      <c r="D285" s="31">
        <v>66</v>
      </c>
      <c r="E285" s="49">
        <v>82.21</v>
      </c>
      <c r="F285" s="45">
        <f t="shared" si="12"/>
        <v>72.336666666666659</v>
      </c>
      <c r="G285" s="43">
        <f t="shared" si="14"/>
        <v>8.6644118861774615</v>
      </c>
      <c r="H285" s="43">
        <f t="shared" si="13"/>
        <v>11.977897635377351</v>
      </c>
    </row>
    <row r="286" spans="1:8" s="4" customFormat="1" x14ac:dyDescent="0.25">
      <c r="A286" s="29">
        <v>214</v>
      </c>
      <c r="B286" s="24" t="s">
        <v>274</v>
      </c>
      <c r="C286" s="30">
        <v>2.4</v>
      </c>
      <c r="D286" s="31">
        <v>2.2999999999999998</v>
      </c>
      <c r="E286" s="49">
        <v>2.8</v>
      </c>
      <c r="F286" s="45">
        <f t="shared" si="12"/>
        <v>2.4999999999999996</v>
      </c>
      <c r="G286" s="43">
        <f t="shared" si="14"/>
        <v>0.26457513110645903</v>
      </c>
      <c r="H286" s="43">
        <f t="shared" si="13"/>
        <v>10.583005244258363</v>
      </c>
    </row>
    <row r="287" spans="1:8" s="4" customFormat="1" x14ac:dyDescent="0.25">
      <c r="A287" s="29">
        <v>215</v>
      </c>
      <c r="B287" s="24" t="s">
        <v>275</v>
      </c>
      <c r="C287" s="30">
        <v>3.6</v>
      </c>
      <c r="D287" s="31">
        <v>3.5</v>
      </c>
      <c r="E287" s="49">
        <v>2.8</v>
      </c>
      <c r="F287" s="45">
        <f t="shared" si="12"/>
        <v>3.2999999999999994</v>
      </c>
      <c r="G287" s="43">
        <f t="shared" si="14"/>
        <v>0.43588989435406883</v>
      </c>
      <c r="H287" s="43">
        <f t="shared" si="13"/>
        <v>13.208784677396027</v>
      </c>
    </row>
    <row r="288" spans="1:8" s="4" customFormat="1" x14ac:dyDescent="0.25">
      <c r="A288" s="29">
        <v>216</v>
      </c>
      <c r="B288" s="24" t="s">
        <v>276</v>
      </c>
      <c r="C288" s="30">
        <v>6.3</v>
      </c>
      <c r="D288" s="31">
        <v>6</v>
      </c>
      <c r="E288" s="49">
        <v>8.51</v>
      </c>
      <c r="F288" s="45">
        <f t="shared" si="12"/>
        <v>6.9366666666666674</v>
      </c>
      <c r="G288" s="43">
        <f t="shared" si="14"/>
        <v>1.3707783676923526</v>
      </c>
      <c r="H288" s="43">
        <f t="shared" si="13"/>
        <v>19.761341196910415</v>
      </c>
    </row>
    <row r="289" spans="1:8" s="4" customFormat="1" x14ac:dyDescent="0.25">
      <c r="A289" s="29">
        <v>217</v>
      </c>
      <c r="B289" s="24" t="s">
        <v>277</v>
      </c>
      <c r="C289" s="30">
        <v>9.6999999999999993</v>
      </c>
      <c r="D289" s="31">
        <v>9</v>
      </c>
      <c r="E289" s="49">
        <v>8.74</v>
      </c>
      <c r="F289" s="45">
        <f t="shared" si="12"/>
        <v>9.1466666666666665</v>
      </c>
      <c r="G289" s="43">
        <f t="shared" si="14"/>
        <v>0.49652123150307764</v>
      </c>
      <c r="H289" s="43">
        <f t="shared" si="13"/>
        <v>5.4284391199316069</v>
      </c>
    </row>
    <row r="290" spans="1:8" s="4" customFormat="1" x14ac:dyDescent="0.25">
      <c r="A290" s="29">
        <v>218</v>
      </c>
      <c r="B290" s="24" t="s">
        <v>278</v>
      </c>
      <c r="C290" s="30">
        <v>8.5</v>
      </c>
      <c r="D290" s="31">
        <v>8</v>
      </c>
      <c r="E290" s="49">
        <v>10.42</v>
      </c>
      <c r="F290" s="45">
        <f t="shared" si="12"/>
        <v>8.9733333333333345</v>
      </c>
      <c r="G290" s="43">
        <f t="shared" si="14"/>
        <v>1.2775497381054541</v>
      </c>
      <c r="H290" s="43">
        <f t="shared" si="13"/>
        <v>14.237181331041462</v>
      </c>
    </row>
    <row r="291" spans="1:8" s="4" customFormat="1" x14ac:dyDescent="0.25">
      <c r="A291" s="29">
        <v>219</v>
      </c>
      <c r="B291" s="24" t="s">
        <v>279</v>
      </c>
      <c r="C291" s="30">
        <v>9.6999999999999993</v>
      </c>
      <c r="D291" s="31">
        <v>9</v>
      </c>
      <c r="E291" s="49">
        <v>10.75</v>
      </c>
      <c r="F291" s="45">
        <f t="shared" si="12"/>
        <v>9.8166666666666664</v>
      </c>
      <c r="G291" s="43">
        <f t="shared" si="14"/>
        <v>0.88081401744825416</v>
      </c>
      <c r="H291" s="43">
        <f t="shared" si="13"/>
        <v>8.9726385478599742</v>
      </c>
    </row>
    <row r="292" spans="1:8" s="5" customFormat="1" x14ac:dyDescent="0.25">
      <c r="A292" s="29">
        <v>220</v>
      </c>
      <c r="B292" s="27" t="s">
        <v>280</v>
      </c>
      <c r="C292" s="30">
        <v>9.6999999999999993</v>
      </c>
      <c r="D292" s="31">
        <v>9</v>
      </c>
      <c r="E292" s="49">
        <v>10.75</v>
      </c>
      <c r="F292" s="28">
        <f t="shared" si="12"/>
        <v>9.8166666666666664</v>
      </c>
      <c r="G292" s="44">
        <f t="shared" si="14"/>
        <v>0.88081401744825416</v>
      </c>
      <c r="H292" s="44">
        <f t="shared" si="13"/>
        <v>8.9726385478599742</v>
      </c>
    </row>
    <row r="293" spans="1:8" s="4" customFormat="1" x14ac:dyDescent="0.25">
      <c r="A293" s="29">
        <v>221</v>
      </c>
      <c r="B293" s="24" t="s">
        <v>281</v>
      </c>
      <c r="C293" s="30">
        <v>9.6999999999999993</v>
      </c>
      <c r="D293" s="31">
        <v>9</v>
      </c>
      <c r="E293" s="49">
        <v>10.75</v>
      </c>
      <c r="F293" s="45">
        <f t="shared" si="12"/>
        <v>9.8166666666666664</v>
      </c>
      <c r="G293" s="43">
        <f t="shared" si="14"/>
        <v>0.88081401744825416</v>
      </c>
      <c r="H293" s="43">
        <f t="shared" si="13"/>
        <v>8.9726385478599742</v>
      </c>
    </row>
    <row r="294" spans="1:8" s="4" customFormat="1" x14ac:dyDescent="0.25">
      <c r="A294" s="29">
        <v>222</v>
      </c>
      <c r="B294" s="24" t="s">
        <v>282</v>
      </c>
      <c r="C294" s="30">
        <v>10.9</v>
      </c>
      <c r="D294" s="31">
        <v>10</v>
      </c>
      <c r="E294" s="49">
        <v>11.65</v>
      </c>
      <c r="F294" s="45">
        <f t="shared" si="12"/>
        <v>10.85</v>
      </c>
      <c r="G294" s="43">
        <f t="shared" si="14"/>
        <v>0.82613558209291549</v>
      </c>
      <c r="H294" s="43">
        <f t="shared" si="13"/>
        <v>7.6141528303494521</v>
      </c>
    </row>
    <row r="295" spans="1:8" s="4" customFormat="1" x14ac:dyDescent="0.25">
      <c r="A295" s="29">
        <v>223</v>
      </c>
      <c r="B295" s="24" t="s">
        <v>283</v>
      </c>
      <c r="C295" s="30">
        <v>9.6999999999999993</v>
      </c>
      <c r="D295" s="31">
        <v>9</v>
      </c>
      <c r="E295" s="49">
        <v>10.75</v>
      </c>
      <c r="F295" s="45">
        <f t="shared" si="12"/>
        <v>9.8166666666666664</v>
      </c>
      <c r="G295" s="43">
        <f t="shared" si="14"/>
        <v>0.88081401744825416</v>
      </c>
      <c r="H295" s="43">
        <f t="shared" si="13"/>
        <v>8.9726385478599742</v>
      </c>
    </row>
    <row r="296" spans="1:8" s="4" customFormat="1" x14ac:dyDescent="0.25">
      <c r="A296" s="29">
        <v>224</v>
      </c>
      <c r="B296" s="24" t="s">
        <v>284</v>
      </c>
      <c r="C296" s="30">
        <v>5.3</v>
      </c>
      <c r="D296" s="31">
        <v>5</v>
      </c>
      <c r="E296" s="49">
        <v>4.59</v>
      </c>
      <c r="F296" s="45">
        <f t="shared" si="12"/>
        <v>4.9633333333333338</v>
      </c>
      <c r="G296" s="43">
        <f t="shared" si="14"/>
        <v>0.35641735835019783</v>
      </c>
      <c r="H296" s="43">
        <f t="shared" si="13"/>
        <v>7.1810078915419293</v>
      </c>
    </row>
    <row r="297" spans="1:8" s="4" customFormat="1" x14ac:dyDescent="0.25">
      <c r="A297" s="29">
        <v>225</v>
      </c>
      <c r="B297" s="24" t="s">
        <v>285</v>
      </c>
      <c r="C297" s="30">
        <v>7.2</v>
      </c>
      <c r="D297" s="31">
        <v>7</v>
      </c>
      <c r="E297" s="49">
        <v>6.27</v>
      </c>
      <c r="F297" s="45">
        <f t="shared" si="12"/>
        <v>6.8233333333333333</v>
      </c>
      <c r="G297" s="43">
        <f t="shared" si="14"/>
        <v>0.48952357791360124</v>
      </c>
      <c r="H297" s="43">
        <f t="shared" si="13"/>
        <v>7.1742585917967938</v>
      </c>
    </row>
    <row r="298" spans="1:8" s="4" customFormat="1" x14ac:dyDescent="0.25">
      <c r="A298" s="29">
        <v>226</v>
      </c>
      <c r="B298" s="24" t="s">
        <v>286</v>
      </c>
      <c r="C298" s="30">
        <v>9.6999999999999993</v>
      </c>
      <c r="D298" s="31">
        <v>9</v>
      </c>
      <c r="E298" s="49">
        <v>10.75</v>
      </c>
      <c r="F298" s="45">
        <f t="shared" si="12"/>
        <v>9.8166666666666664</v>
      </c>
      <c r="G298" s="43">
        <f t="shared" si="14"/>
        <v>0.88081401744825416</v>
      </c>
      <c r="H298" s="43">
        <f t="shared" si="13"/>
        <v>8.9726385478599742</v>
      </c>
    </row>
    <row r="299" spans="1:8" s="4" customFormat="1" x14ac:dyDescent="0.25">
      <c r="A299" s="29">
        <v>227</v>
      </c>
      <c r="B299" s="24" t="s">
        <v>287</v>
      </c>
      <c r="C299" s="30">
        <v>9.6999999999999993</v>
      </c>
      <c r="D299" s="31">
        <v>9</v>
      </c>
      <c r="E299" s="49">
        <v>10.86</v>
      </c>
      <c r="F299" s="45">
        <f t="shared" si="12"/>
        <v>9.8533333333333335</v>
      </c>
      <c r="G299" s="43">
        <f t="shared" si="14"/>
        <v>0.93943245277844911</v>
      </c>
      <c r="H299" s="43">
        <f t="shared" si="13"/>
        <v>9.5341588576973866</v>
      </c>
    </row>
    <row r="300" spans="1:8" s="4" customFormat="1" x14ac:dyDescent="0.25">
      <c r="A300" s="29">
        <v>228</v>
      </c>
      <c r="B300" s="24" t="s">
        <v>288</v>
      </c>
      <c r="C300" s="30">
        <v>3.6</v>
      </c>
      <c r="D300" s="31">
        <v>3.5</v>
      </c>
      <c r="E300" s="49">
        <v>4.1399999999999997</v>
      </c>
      <c r="F300" s="45">
        <f t="shared" si="12"/>
        <v>3.7466666666666661</v>
      </c>
      <c r="G300" s="43">
        <f t="shared" si="14"/>
        <v>0.34428670223134267</v>
      </c>
      <c r="H300" s="43">
        <f t="shared" si="13"/>
        <v>9.1891468567084349</v>
      </c>
    </row>
    <row r="301" spans="1:8" s="4" customFormat="1" x14ac:dyDescent="0.25">
      <c r="A301" s="29">
        <v>229</v>
      </c>
      <c r="B301" s="24" t="s">
        <v>289</v>
      </c>
      <c r="C301" s="30">
        <v>9.6999999999999993</v>
      </c>
      <c r="D301" s="31">
        <v>9</v>
      </c>
      <c r="E301" s="49">
        <v>10.75</v>
      </c>
      <c r="F301" s="45">
        <f t="shared" si="12"/>
        <v>9.8166666666666664</v>
      </c>
      <c r="G301" s="43">
        <f t="shared" si="14"/>
        <v>0.88081401744825416</v>
      </c>
      <c r="H301" s="43">
        <f t="shared" si="13"/>
        <v>8.9726385478599742</v>
      </c>
    </row>
    <row r="302" spans="1:8" s="4" customFormat="1" x14ac:dyDescent="0.25">
      <c r="A302" s="29">
        <v>230</v>
      </c>
      <c r="B302" s="24" t="s">
        <v>290</v>
      </c>
      <c r="C302" s="30">
        <v>6.4</v>
      </c>
      <c r="D302" s="31">
        <v>5.8</v>
      </c>
      <c r="E302" s="49">
        <v>8.9600000000000009</v>
      </c>
      <c r="F302" s="45">
        <f t="shared" si="12"/>
        <v>7.0533333333333337</v>
      </c>
      <c r="G302" s="43">
        <f t="shared" si="14"/>
        <v>1.6782530599803294</v>
      </c>
      <c r="H302" s="43">
        <f t="shared" si="13"/>
        <v>23.793757939229621</v>
      </c>
    </row>
    <row r="303" spans="1:8" s="4" customFormat="1" x14ac:dyDescent="0.25">
      <c r="A303" s="29">
        <v>231</v>
      </c>
      <c r="B303" s="24" t="s">
        <v>291</v>
      </c>
      <c r="C303" s="30">
        <v>10.9</v>
      </c>
      <c r="D303" s="31">
        <v>10</v>
      </c>
      <c r="E303" s="49">
        <v>7.73</v>
      </c>
      <c r="F303" s="45">
        <f t="shared" si="12"/>
        <v>9.543333333333333</v>
      </c>
      <c r="G303" s="43">
        <f t="shared" si="14"/>
        <v>1.6335952171004178</v>
      </c>
      <c r="H303" s="43">
        <f t="shared" si="13"/>
        <v>17.117658579466479</v>
      </c>
    </row>
    <row r="304" spans="1:8" s="4" customFormat="1" x14ac:dyDescent="0.25">
      <c r="A304" s="29">
        <v>232</v>
      </c>
      <c r="B304" s="24" t="s">
        <v>292</v>
      </c>
      <c r="C304" s="30">
        <v>9.6999999999999993</v>
      </c>
      <c r="D304" s="31">
        <v>9</v>
      </c>
      <c r="E304" s="49">
        <v>6.94</v>
      </c>
      <c r="F304" s="45">
        <f t="shared" si="12"/>
        <v>8.5466666666666669</v>
      </c>
      <c r="G304" s="43">
        <f t="shared" si="14"/>
        <v>1.4347589809209473</v>
      </c>
      <c r="H304" s="43">
        <f t="shared" si="13"/>
        <v>16.787351570837917</v>
      </c>
    </row>
    <row r="305" spans="1:8" s="4" customFormat="1" x14ac:dyDescent="0.25">
      <c r="A305" s="29">
        <v>233</v>
      </c>
      <c r="B305" s="24" t="s">
        <v>293</v>
      </c>
      <c r="C305" s="30">
        <v>5.3</v>
      </c>
      <c r="D305" s="31">
        <v>5</v>
      </c>
      <c r="E305" s="49">
        <v>4.26</v>
      </c>
      <c r="F305" s="45">
        <f t="shared" si="12"/>
        <v>4.8533333333333335</v>
      </c>
      <c r="G305" s="43">
        <f t="shared" si="14"/>
        <v>0.53528808443055531</v>
      </c>
      <c r="H305" s="43">
        <f t="shared" si="13"/>
        <v>11.029287453926278</v>
      </c>
    </row>
    <row r="306" spans="1:8" s="5" customFormat="1" x14ac:dyDescent="0.25">
      <c r="A306" s="29">
        <v>234</v>
      </c>
      <c r="B306" s="24" t="s">
        <v>294</v>
      </c>
      <c r="C306" s="30">
        <v>9.6999999999999993</v>
      </c>
      <c r="D306" s="31">
        <v>9</v>
      </c>
      <c r="E306" s="49">
        <v>9.74</v>
      </c>
      <c r="F306" s="45">
        <f t="shared" si="12"/>
        <v>9.4799999999999986</v>
      </c>
      <c r="G306" s="43">
        <f t="shared" si="14"/>
        <v>0.41617304093369611</v>
      </c>
      <c r="H306" s="43">
        <f t="shared" si="13"/>
        <v>4.3900109803132503</v>
      </c>
    </row>
    <row r="307" spans="1:8" s="4" customFormat="1" x14ac:dyDescent="0.25">
      <c r="A307" s="29">
        <v>235</v>
      </c>
      <c r="B307" s="24" t="s">
        <v>295</v>
      </c>
      <c r="C307" s="30">
        <v>13.3</v>
      </c>
      <c r="D307" s="31">
        <v>13</v>
      </c>
      <c r="E307" s="49">
        <v>14.67</v>
      </c>
      <c r="F307" s="45">
        <f t="shared" si="12"/>
        <v>13.656666666666666</v>
      </c>
      <c r="G307" s="43">
        <f t="shared" si="14"/>
        <v>0.89029957504950719</v>
      </c>
      <c r="H307" s="43">
        <f t="shared" si="13"/>
        <v>6.5191572495692505</v>
      </c>
    </row>
    <row r="308" spans="1:8" s="4" customFormat="1" x14ac:dyDescent="0.25">
      <c r="A308" s="29">
        <v>236</v>
      </c>
      <c r="B308" s="24" t="s">
        <v>296</v>
      </c>
      <c r="C308" s="30">
        <v>10.9</v>
      </c>
      <c r="D308" s="31">
        <v>10</v>
      </c>
      <c r="E308" s="49">
        <v>9.52</v>
      </c>
      <c r="F308" s="45">
        <f t="shared" si="12"/>
        <v>10.139999999999999</v>
      </c>
      <c r="G308" s="43">
        <f t="shared" si="14"/>
        <v>0.70057119552548008</v>
      </c>
      <c r="H308" s="43">
        <f t="shared" si="13"/>
        <v>6.9089861491664708</v>
      </c>
    </row>
    <row r="309" spans="1:8" s="4" customFormat="1" x14ac:dyDescent="0.25">
      <c r="A309" s="29">
        <v>237</v>
      </c>
      <c r="B309" s="24" t="s">
        <v>297</v>
      </c>
      <c r="C309" s="30">
        <v>8.5</v>
      </c>
      <c r="D309" s="31">
        <v>8</v>
      </c>
      <c r="E309" s="49">
        <v>5.82</v>
      </c>
      <c r="F309" s="45">
        <f t="shared" si="12"/>
        <v>7.44</v>
      </c>
      <c r="G309" s="43">
        <f t="shared" si="14"/>
        <v>1.4250614021858845</v>
      </c>
      <c r="H309" s="43">
        <f t="shared" si="13"/>
        <v>19.154051104648985</v>
      </c>
    </row>
    <row r="310" spans="1:8" s="4" customFormat="1" x14ac:dyDescent="0.25">
      <c r="A310" s="29">
        <v>238</v>
      </c>
      <c r="B310" s="24" t="s">
        <v>298</v>
      </c>
      <c r="C310" s="30">
        <v>9.6999999999999993</v>
      </c>
      <c r="D310" s="31">
        <v>9</v>
      </c>
      <c r="E310" s="49">
        <v>9.74</v>
      </c>
      <c r="F310" s="45">
        <f>(C310+D310+E310)/3</f>
        <v>9.4799999999999986</v>
      </c>
      <c r="G310" s="43">
        <f t="shared" si="14"/>
        <v>0.41617304093369611</v>
      </c>
      <c r="H310" s="43">
        <f t="shared" si="13"/>
        <v>4.3900109803132503</v>
      </c>
    </row>
    <row r="311" spans="1:8" s="4" customFormat="1" x14ac:dyDescent="0.25">
      <c r="A311" s="29">
        <v>239</v>
      </c>
      <c r="B311" s="24" t="s">
        <v>299</v>
      </c>
      <c r="C311" s="30">
        <v>9.6999999999999993</v>
      </c>
      <c r="D311" s="31">
        <v>9</v>
      </c>
      <c r="E311" s="49">
        <v>7.73</v>
      </c>
      <c r="F311" s="45">
        <f t="shared" si="12"/>
        <v>8.81</v>
      </c>
      <c r="G311" s="43">
        <f t="shared" si="14"/>
        <v>0.99864908751773207</v>
      </c>
      <c r="H311" s="43">
        <f t="shared" si="13"/>
        <v>11.335403944582655</v>
      </c>
    </row>
    <row r="312" spans="1:8" s="4" customFormat="1" x14ac:dyDescent="0.25">
      <c r="A312" s="29">
        <v>240</v>
      </c>
      <c r="B312" s="24" t="s">
        <v>300</v>
      </c>
      <c r="C312" s="30">
        <v>9.6999999999999993</v>
      </c>
      <c r="D312" s="31">
        <v>9</v>
      </c>
      <c r="E312" s="49">
        <v>9.74</v>
      </c>
      <c r="F312" s="45">
        <f t="shared" si="12"/>
        <v>9.4799999999999986</v>
      </c>
      <c r="G312" s="43">
        <f t="shared" si="14"/>
        <v>0.41617304093369611</v>
      </c>
      <c r="H312" s="43">
        <f t="shared" si="13"/>
        <v>4.3900109803132503</v>
      </c>
    </row>
    <row r="313" spans="1:8" s="4" customFormat="1" x14ac:dyDescent="0.25">
      <c r="A313" s="29">
        <v>241</v>
      </c>
      <c r="B313" s="24" t="s">
        <v>301</v>
      </c>
      <c r="C313" s="30">
        <v>6.4</v>
      </c>
      <c r="D313" s="31">
        <v>6</v>
      </c>
      <c r="E313" s="49">
        <v>4.93</v>
      </c>
      <c r="F313" s="45">
        <f t="shared" si="12"/>
        <v>5.7766666666666664</v>
      </c>
      <c r="G313" s="43">
        <f t="shared" si="14"/>
        <v>0.76002192950819025</v>
      </c>
      <c r="H313" s="43">
        <f t="shared" si="13"/>
        <v>13.156755848381829</v>
      </c>
    </row>
    <row r="314" spans="1:8" s="4" customFormat="1" x14ac:dyDescent="0.25">
      <c r="A314" s="29">
        <v>242</v>
      </c>
      <c r="B314" s="24" t="s">
        <v>302</v>
      </c>
      <c r="C314" s="30">
        <v>12.4</v>
      </c>
      <c r="D314" s="31">
        <v>16</v>
      </c>
      <c r="E314" s="49">
        <v>11.76</v>
      </c>
      <c r="F314" s="45">
        <f t="shared" si="12"/>
        <v>13.386666666666665</v>
      </c>
      <c r="G314" s="43">
        <f t="shared" si="14"/>
        <v>2.2857238095039825</v>
      </c>
      <c r="H314" s="43">
        <f t="shared" si="13"/>
        <v>17.074630051075566</v>
      </c>
    </row>
    <row r="315" spans="1:8" s="4" customFormat="1" x14ac:dyDescent="0.25">
      <c r="A315" s="29">
        <v>243</v>
      </c>
      <c r="B315" s="24" t="s">
        <v>303</v>
      </c>
      <c r="C315" s="30">
        <v>4</v>
      </c>
      <c r="D315" s="31">
        <v>3.5</v>
      </c>
      <c r="E315" s="49">
        <v>3.14</v>
      </c>
      <c r="F315" s="45">
        <f t="shared" si="12"/>
        <v>3.5466666666666669</v>
      </c>
      <c r="G315" s="43">
        <f t="shared" si="14"/>
        <v>0.4318950489798804</v>
      </c>
      <c r="H315" s="43">
        <f t="shared" si="13"/>
        <v>12.177491982515425</v>
      </c>
    </row>
    <row r="316" spans="1:8" s="4" customFormat="1" x14ac:dyDescent="0.25">
      <c r="A316" s="29">
        <v>244</v>
      </c>
      <c r="B316" s="24" t="s">
        <v>304</v>
      </c>
      <c r="C316" s="30">
        <v>4.5999999999999996</v>
      </c>
      <c r="D316" s="31">
        <v>3.5</v>
      </c>
      <c r="E316" s="49">
        <v>6.5</v>
      </c>
      <c r="F316" s="45">
        <f t="shared" si="12"/>
        <v>4.8666666666666663</v>
      </c>
      <c r="G316" s="43">
        <f t="shared" si="14"/>
        <v>1.5176736583776285</v>
      </c>
      <c r="H316" s="43">
        <f t="shared" si="13"/>
        <v>31.185075172143051</v>
      </c>
    </row>
    <row r="317" spans="1:8" s="4" customFormat="1" x14ac:dyDescent="0.25">
      <c r="A317" s="29">
        <v>245</v>
      </c>
      <c r="B317" s="24" t="s">
        <v>305</v>
      </c>
      <c r="C317" s="30">
        <v>4.4000000000000004</v>
      </c>
      <c r="D317" s="31">
        <v>5</v>
      </c>
      <c r="E317" s="49">
        <v>3.14</v>
      </c>
      <c r="F317" s="45">
        <f t="shared" si="12"/>
        <v>4.1800000000000006</v>
      </c>
      <c r="G317" s="43">
        <f t="shared" si="14"/>
        <v>0.94931554290446318</v>
      </c>
      <c r="H317" s="43">
        <f t="shared" si="13"/>
        <v>22.710898155609165</v>
      </c>
    </row>
    <row r="318" spans="1:8" s="4" customFormat="1" x14ac:dyDescent="0.25">
      <c r="A318" s="29">
        <v>246</v>
      </c>
      <c r="B318" s="24" t="s">
        <v>306</v>
      </c>
      <c r="C318" s="30">
        <v>7.4</v>
      </c>
      <c r="D318" s="31">
        <v>7</v>
      </c>
      <c r="E318" s="49">
        <v>6.72</v>
      </c>
      <c r="F318" s="45">
        <f t="shared" si="12"/>
        <v>7.04</v>
      </c>
      <c r="G318" s="43">
        <f t="shared" si="14"/>
        <v>0.34176014981270153</v>
      </c>
      <c r="H318" s="43">
        <f t="shared" si="13"/>
        <v>4.8545475825667834</v>
      </c>
    </row>
    <row r="319" spans="1:8" s="4" customFormat="1" x14ac:dyDescent="0.25">
      <c r="A319" s="29">
        <v>247</v>
      </c>
      <c r="B319" s="24" t="s">
        <v>307</v>
      </c>
      <c r="C319" s="30">
        <v>5.3</v>
      </c>
      <c r="D319" s="31">
        <v>5</v>
      </c>
      <c r="E319" s="49">
        <v>3.14</v>
      </c>
      <c r="F319" s="45">
        <f t="shared" si="12"/>
        <v>4.4800000000000004</v>
      </c>
      <c r="G319" s="43">
        <f t="shared" si="14"/>
        <v>1.1701281981048042</v>
      </c>
      <c r="H319" s="43">
        <f t="shared" si="13"/>
        <v>26.118932993410805</v>
      </c>
    </row>
    <row r="320" spans="1:8" s="4" customFormat="1" x14ac:dyDescent="0.25">
      <c r="A320" s="29">
        <v>248</v>
      </c>
      <c r="B320" s="24" t="s">
        <v>308</v>
      </c>
      <c r="C320" s="30">
        <v>7.4</v>
      </c>
      <c r="D320" s="31">
        <v>7</v>
      </c>
      <c r="E320" s="49">
        <v>6.5</v>
      </c>
      <c r="F320" s="45">
        <f t="shared" ref="F320:F394" si="15">(C320+D320+E320)/3</f>
        <v>6.9666666666666659</v>
      </c>
      <c r="G320" s="43">
        <f t="shared" si="14"/>
        <v>0.45092497528228964</v>
      </c>
      <c r="H320" s="43">
        <f t="shared" ref="H320:H394" si="16">G320/F320*100</f>
        <v>6.4726073007027232</v>
      </c>
    </row>
    <row r="321" spans="1:8" s="4" customFormat="1" x14ac:dyDescent="0.25">
      <c r="A321" s="29">
        <v>249</v>
      </c>
      <c r="B321" s="24" t="s">
        <v>309</v>
      </c>
      <c r="C321" s="30">
        <v>7.4</v>
      </c>
      <c r="D321" s="31">
        <v>7</v>
      </c>
      <c r="E321" s="49">
        <v>6.5</v>
      </c>
      <c r="F321" s="45">
        <f t="shared" si="15"/>
        <v>6.9666666666666659</v>
      </c>
      <c r="G321" s="43">
        <f t="shared" si="14"/>
        <v>0.45092497528228964</v>
      </c>
      <c r="H321" s="43">
        <f t="shared" si="16"/>
        <v>6.4726073007027232</v>
      </c>
    </row>
    <row r="322" spans="1:8" s="4" customFormat="1" x14ac:dyDescent="0.25">
      <c r="A322" s="29">
        <v>250</v>
      </c>
      <c r="B322" s="24" t="s">
        <v>310</v>
      </c>
      <c r="C322" s="30">
        <v>3.7</v>
      </c>
      <c r="D322" s="31">
        <v>3.5</v>
      </c>
      <c r="E322" s="49">
        <v>2.91</v>
      </c>
      <c r="F322" s="45">
        <f t="shared" si="15"/>
        <v>3.3699999999999997</v>
      </c>
      <c r="G322" s="43">
        <f t="shared" si="14"/>
        <v>0.41073105555825701</v>
      </c>
      <c r="H322" s="43">
        <f t="shared" si="16"/>
        <v>12.187865150096648</v>
      </c>
    </row>
    <row r="323" spans="1:8" s="4" customFormat="1" x14ac:dyDescent="0.25">
      <c r="A323" s="29">
        <v>251</v>
      </c>
      <c r="B323" s="24" t="s">
        <v>311</v>
      </c>
      <c r="C323" s="30">
        <v>9.6999999999999993</v>
      </c>
      <c r="D323" s="31">
        <v>9</v>
      </c>
      <c r="E323" s="49">
        <v>9.6300000000000008</v>
      </c>
      <c r="F323" s="45">
        <f t="shared" si="15"/>
        <v>9.4433333333333334</v>
      </c>
      <c r="G323" s="43">
        <f t="shared" si="14"/>
        <v>0.38552993831002713</v>
      </c>
      <c r="H323" s="43">
        <f t="shared" si="16"/>
        <v>4.0825620011651305</v>
      </c>
    </row>
    <row r="324" spans="1:8" s="4" customFormat="1" x14ac:dyDescent="0.25">
      <c r="A324" s="29">
        <v>252</v>
      </c>
      <c r="B324" s="24" t="s">
        <v>312</v>
      </c>
      <c r="C324" s="30">
        <v>5.4</v>
      </c>
      <c r="D324" s="31">
        <v>5</v>
      </c>
      <c r="E324" s="49">
        <v>5.04</v>
      </c>
      <c r="F324" s="45">
        <f t="shared" si="15"/>
        <v>5.1466666666666674</v>
      </c>
      <c r="G324" s="43">
        <f t="shared" si="14"/>
        <v>0.22030282189144429</v>
      </c>
      <c r="H324" s="43">
        <f t="shared" si="16"/>
        <v>4.2804952440047455</v>
      </c>
    </row>
    <row r="325" spans="1:8" s="4" customFormat="1" x14ac:dyDescent="0.25">
      <c r="A325" s="29">
        <v>253</v>
      </c>
      <c r="B325" s="24" t="s">
        <v>313</v>
      </c>
      <c r="C325" s="30">
        <v>3.6</v>
      </c>
      <c r="D325" s="31">
        <v>3.5</v>
      </c>
      <c r="E325" s="49">
        <v>3.36</v>
      </c>
      <c r="F325" s="45">
        <f t="shared" si="15"/>
        <v>3.4866666666666664</v>
      </c>
      <c r="G325" s="43">
        <f t="shared" si="14"/>
        <v>0.12055427546683427</v>
      </c>
      <c r="H325" s="43">
        <f t="shared" si="16"/>
        <v>3.457579602299262</v>
      </c>
    </row>
    <row r="326" spans="1:8" s="4" customFormat="1" x14ac:dyDescent="0.25">
      <c r="A326" s="29">
        <v>254</v>
      </c>
      <c r="B326" s="24" t="s">
        <v>314</v>
      </c>
      <c r="C326" s="30">
        <v>5.4</v>
      </c>
      <c r="D326" s="31">
        <v>5</v>
      </c>
      <c r="E326" s="49">
        <v>4.82</v>
      </c>
      <c r="F326" s="45">
        <f t="shared" si="15"/>
        <v>5.0733333333333333</v>
      </c>
      <c r="G326" s="43">
        <f t="shared" si="14"/>
        <v>0.29687258770949765</v>
      </c>
      <c r="H326" s="43">
        <f t="shared" si="16"/>
        <v>5.8516278786366156</v>
      </c>
    </row>
    <row r="327" spans="1:8" s="4" customFormat="1" x14ac:dyDescent="0.25">
      <c r="A327" s="29">
        <v>255</v>
      </c>
      <c r="B327" s="24" t="s">
        <v>410</v>
      </c>
      <c r="C327" s="30">
        <v>2.4</v>
      </c>
      <c r="D327" s="31">
        <v>2.2999999999999998</v>
      </c>
      <c r="E327" s="49">
        <v>1.23</v>
      </c>
      <c r="F327" s="45">
        <f t="shared" si="15"/>
        <v>1.9766666666666666</v>
      </c>
      <c r="G327" s="43">
        <f t="shared" si="14"/>
        <v>0.64856251304969348</v>
      </c>
      <c r="H327" s="43">
        <f t="shared" si="16"/>
        <v>32.810919715836093</v>
      </c>
    </row>
    <row r="328" spans="1:8" s="4" customFormat="1" x14ac:dyDescent="0.25">
      <c r="A328" s="20"/>
      <c r="B328" s="38" t="s">
        <v>315</v>
      </c>
      <c r="C328" s="53"/>
      <c r="D328" s="54"/>
      <c r="E328" s="54"/>
      <c r="F328" s="54"/>
      <c r="G328" s="54"/>
      <c r="H328" s="55"/>
    </row>
    <row r="329" spans="1:8" s="4" customFormat="1" ht="30" x14ac:dyDescent="0.25">
      <c r="A329" s="42">
        <v>256</v>
      </c>
      <c r="B329" s="24" t="s">
        <v>316</v>
      </c>
      <c r="C329" s="30">
        <v>406</v>
      </c>
      <c r="D329" s="31">
        <v>386</v>
      </c>
      <c r="E329" s="49">
        <v>339.02</v>
      </c>
      <c r="F329" s="45">
        <f t="shared" si="15"/>
        <v>377.00666666666666</v>
      </c>
      <c r="G329" s="43">
        <f t="shared" si="14"/>
        <v>34.383719015448783</v>
      </c>
      <c r="H329" s="43">
        <f t="shared" si="16"/>
        <v>9.1201885949272636</v>
      </c>
    </row>
    <row r="330" spans="1:8" s="4" customFormat="1" x14ac:dyDescent="0.25">
      <c r="A330" s="22">
        <v>257</v>
      </c>
      <c r="B330" s="24" t="s">
        <v>317</v>
      </c>
      <c r="C330" s="30">
        <v>134</v>
      </c>
      <c r="D330" s="31">
        <v>128</v>
      </c>
      <c r="E330" s="49">
        <v>130.03</v>
      </c>
      <c r="F330" s="45">
        <f t="shared" si="15"/>
        <v>130.67666666666665</v>
      </c>
      <c r="G330" s="43">
        <f t="shared" ref="G330:G410" si="17">IF(F330=0,0,STDEVA(C330:E330))</f>
        <v>3.0518245908527137</v>
      </c>
      <c r="H330" s="43">
        <f t="shared" si="16"/>
        <v>2.3354013143275112</v>
      </c>
    </row>
    <row r="331" spans="1:8" s="4" customFormat="1" x14ac:dyDescent="0.25">
      <c r="A331" s="42">
        <v>258</v>
      </c>
      <c r="B331" s="24" t="s">
        <v>318</v>
      </c>
      <c r="C331" s="30">
        <v>48</v>
      </c>
      <c r="D331" s="31">
        <v>46</v>
      </c>
      <c r="E331" s="49">
        <v>77.62</v>
      </c>
      <c r="F331" s="45">
        <f t="shared" si="15"/>
        <v>57.206666666666671</v>
      </c>
      <c r="G331" s="43">
        <f t="shared" si="17"/>
        <v>17.706725652512191</v>
      </c>
      <c r="H331" s="43">
        <f t="shared" si="16"/>
        <v>30.952206594532438</v>
      </c>
    </row>
    <row r="332" spans="1:8" s="4" customFormat="1" x14ac:dyDescent="0.25">
      <c r="A332" s="20"/>
      <c r="B332" s="38" t="s">
        <v>319</v>
      </c>
      <c r="C332" s="53"/>
      <c r="D332" s="54"/>
      <c r="E332" s="54"/>
      <c r="F332" s="54"/>
      <c r="G332" s="54"/>
      <c r="H332" s="55"/>
    </row>
    <row r="333" spans="1:8" s="4" customFormat="1" x14ac:dyDescent="0.25">
      <c r="A333" s="22">
        <v>259</v>
      </c>
      <c r="B333" s="24" t="s">
        <v>320</v>
      </c>
      <c r="C333" s="30">
        <v>25</v>
      </c>
      <c r="D333" s="31">
        <v>24</v>
      </c>
      <c r="E333" s="49">
        <v>22.18</v>
      </c>
      <c r="F333" s="45">
        <f t="shared" si="15"/>
        <v>23.72666666666667</v>
      </c>
      <c r="G333" s="43">
        <f t="shared" si="17"/>
        <v>1.4297319096017036</v>
      </c>
      <c r="H333" s="43">
        <f t="shared" si="16"/>
        <v>6.0258439572985534</v>
      </c>
    </row>
    <row r="334" spans="1:8" s="4" customFormat="1" x14ac:dyDescent="0.25">
      <c r="A334" s="22">
        <v>260</v>
      </c>
      <c r="B334" s="24" t="s">
        <v>321</v>
      </c>
      <c r="C334" s="30">
        <v>24</v>
      </c>
      <c r="D334" s="31">
        <v>23</v>
      </c>
      <c r="E334" s="49">
        <v>18.7</v>
      </c>
      <c r="F334" s="45">
        <f t="shared" si="15"/>
        <v>21.900000000000002</v>
      </c>
      <c r="G334" s="43">
        <f t="shared" si="17"/>
        <v>2.816025568065736</v>
      </c>
      <c r="H334" s="43">
        <f t="shared" si="16"/>
        <v>12.858564237743087</v>
      </c>
    </row>
    <row r="335" spans="1:8" s="4" customFormat="1" x14ac:dyDescent="0.25">
      <c r="A335" s="22">
        <v>261</v>
      </c>
      <c r="B335" s="24" t="s">
        <v>322</v>
      </c>
      <c r="C335" s="30">
        <v>53</v>
      </c>
      <c r="D335" s="31">
        <v>51</v>
      </c>
      <c r="E335" s="49">
        <v>48.38</v>
      </c>
      <c r="F335" s="45">
        <f t="shared" si="15"/>
        <v>50.793333333333329</v>
      </c>
      <c r="G335" s="43">
        <f t="shared" si="17"/>
        <v>2.3169232471822037</v>
      </c>
      <c r="H335" s="43">
        <f t="shared" si="16"/>
        <v>4.5614711520846649</v>
      </c>
    </row>
    <row r="336" spans="1:8" s="4" customFormat="1" x14ac:dyDescent="0.25">
      <c r="A336" s="22">
        <v>262</v>
      </c>
      <c r="B336" s="24" t="s">
        <v>323</v>
      </c>
      <c r="C336" s="30">
        <v>21</v>
      </c>
      <c r="D336" s="31">
        <v>20</v>
      </c>
      <c r="E336" s="49">
        <v>15.23</v>
      </c>
      <c r="F336" s="45">
        <f t="shared" si="15"/>
        <v>18.743333333333336</v>
      </c>
      <c r="G336" s="43">
        <f t="shared" si="17"/>
        <v>3.0834450430214049</v>
      </c>
      <c r="H336" s="43">
        <f t="shared" si="16"/>
        <v>16.450889434579786</v>
      </c>
    </row>
    <row r="337" spans="1:8" s="4" customFormat="1" x14ac:dyDescent="0.25">
      <c r="A337" s="22">
        <v>263</v>
      </c>
      <c r="B337" s="24" t="s">
        <v>324</v>
      </c>
      <c r="C337" s="30">
        <v>17</v>
      </c>
      <c r="D337" s="31">
        <v>16</v>
      </c>
      <c r="E337" s="49">
        <v>20.72</v>
      </c>
      <c r="F337" s="45">
        <f t="shared" si="15"/>
        <v>17.906666666666666</v>
      </c>
      <c r="G337" s="43">
        <f t="shared" si="17"/>
        <v>2.4871938672594984</v>
      </c>
      <c r="H337" s="43">
        <f t="shared" si="16"/>
        <v>13.889764709193027</v>
      </c>
    </row>
    <row r="338" spans="1:8" s="4" customFormat="1" x14ac:dyDescent="0.25">
      <c r="A338" s="22">
        <v>264</v>
      </c>
      <c r="B338" s="24" t="s">
        <v>325</v>
      </c>
      <c r="C338" s="30">
        <v>18</v>
      </c>
      <c r="D338" s="31">
        <v>17</v>
      </c>
      <c r="E338" s="49">
        <v>13.66</v>
      </c>
      <c r="F338" s="45">
        <f t="shared" si="15"/>
        <v>16.22</v>
      </c>
      <c r="G338" s="43">
        <f t="shared" si="17"/>
        <v>2.2727076362788252</v>
      </c>
      <c r="H338" s="43">
        <f t="shared" si="16"/>
        <v>14.011761012816432</v>
      </c>
    </row>
    <row r="339" spans="1:8" s="4" customFormat="1" x14ac:dyDescent="0.25">
      <c r="A339" s="22">
        <v>265</v>
      </c>
      <c r="B339" s="24" t="s">
        <v>326</v>
      </c>
      <c r="C339" s="30">
        <v>18</v>
      </c>
      <c r="D339" s="31">
        <v>17</v>
      </c>
      <c r="E339" s="49">
        <v>12.77</v>
      </c>
      <c r="F339" s="45">
        <f t="shared" si="15"/>
        <v>15.923333333333332</v>
      </c>
      <c r="G339" s="43">
        <f t="shared" si="17"/>
        <v>2.7762624755835636</v>
      </c>
      <c r="H339" s="43">
        <f t="shared" si="16"/>
        <v>17.435184062697701</v>
      </c>
    </row>
    <row r="340" spans="1:8" s="4" customFormat="1" x14ac:dyDescent="0.25">
      <c r="A340" s="22">
        <v>266</v>
      </c>
      <c r="B340" s="24" t="s">
        <v>327</v>
      </c>
      <c r="C340" s="30">
        <v>10</v>
      </c>
      <c r="D340" s="31">
        <v>9</v>
      </c>
      <c r="E340" s="49">
        <v>7.84</v>
      </c>
      <c r="F340" s="45">
        <f t="shared" si="15"/>
        <v>8.9466666666666672</v>
      </c>
      <c r="G340" s="43">
        <f t="shared" si="17"/>
        <v>1.0809872031311627</v>
      </c>
      <c r="H340" s="43">
        <f t="shared" si="16"/>
        <v>12.082569334550998</v>
      </c>
    </row>
    <row r="341" spans="1:8" s="4" customFormat="1" x14ac:dyDescent="0.25">
      <c r="A341" s="22">
        <v>267</v>
      </c>
      <c r="B341" s="24" t="s">
        <v>328</v>
      </c>
      <c r="C341" s="30">
        <v>29</v>
      </c>
      <c r="D341" s="31">
        <v>28</v>
      </c>
      <c r="E341" s="49">
        <v>26.1</v>
      </c>
      <c r="F341" s="45">
        <f t="shared" si="15"/>
        <v>27.7</v>
      </c>
      <c r="G341" s="43">
        <f t="shared" si="17"/>
        <v>1.4730919862656229</v>
      </c>
      <c r="H341" s="43">
        <f t="shared" si="16"/>
        <v>5.3180216110672305</v>
      </c>
    </row>
    <row r="342" spans="1:8" s="4" customFormat="1" x14ac:dyDescent="0.25">
      <c r="A342" s="22">
        <v>268</v>
      </c>
      <c r="B342" s="24" t="s">
        <v>329</v>
      </c>
      <c r="C342" s="30">
        <v>8.5</v>
      </c>
      <c r="D342" s="31">
        <v>8</v>
      </c>
      <c r="E342" s="49">
        <v>7.73</v>
      </c>
      <c r="F342" s="45">
        <f t="shared" si="15"/>
        <v>8.0766666666666662</v>
      </c>
      <c r="G342" s="43">
        <f t="shared" si="17"/>
        <v>0.39068316233660899</v>
      </c>
      <c r="H342" s="43">
        <f t="shared" si="16"/>
        <v>4.8371831903005651</v>
      </c>
    </row>
    <row r="343" spans="1:8" s="4" customFormat="1" x14ac:dyDescent="0.25">
      <c r="A343" s="22">
        <v>269</v>
      </c>
      <c r="B343" s="24" t="s">
        <v>330</v>
      </c>
      <c r="C343" s="30">
        <v>6.3</v>
      </c>
      <c r="D343" s="31">
        <v>6</v>
      </c>
      <c r="E343" s="49">
        <v>4.82</v>
      </c>
      <c r="F343" s="45">
        <f t="shared" si="15"/>
        <v>5.706666666666667</v>
      </c>
      <c r="G343" s="43">
        <f t="shared" si="17"/>
        <v>0.78238950231539572</v>
      </c>
      <c r="H343" s="43">
        <f t="shared" si="16"/>
        <v>13.710096419078196</v>
      </c>
    </row>
    <row r="344" spans="1:8" s="4" customFormat="1" x14ac:dyDescent="0.25">
      <c r="A344" s="22">
        <v>270</v>
      </c>
      <c r="B344" s="24" t="s">
        <v>421</v>
      </c>
      <c r="C344" s="30">
        <v>7.4</v>
      </c>
      <c r="D344" s="31">
        <v>7</v>
      </c>
      <c r="E344" s="51">
        <v>6.05</v>
      </c>
      <c r="F344" s="45">
        <f t="shared" si="15"/>
        <v>6.8166666666666664</v>
      </c>
      <c r="G344" s="43">
        <f t="shared" si="17"/>
        <v>0.6934214687571576</v>
      </c>
      <c r="H344" s="43">
        <f t="shared" si="16"/>
        <v>10.17244208445708</v>
      </c>
    </row>
    <row r="345" spans="1:8" s="4" customFormat="1" x14ac:dyDescent="0.25">
      <c r="A345" s="22">
        <v>271</v>
      </c>
      <c r="B345" s="24" t="s">
        <v>331</v>
      </c>
      <c r="C345" s="30">
        <v>17</v>
      </c>
      <c r="D345" s="31">
        <v>16</v>
      </c>
      <c r="E345" s="49">
        <v>15.01</v>
      </c>
      <c r="F345" s="45">
        <f t="shared" si="15"/>
        <v>16.003333333333334</v>
      </c>
      <c r="G345" s="43">
        <f t="shared" si="17"/>
        <v>0.99500418759587816</v>
      </c>
      <c r="H345" s="43">
        <f t="shared" si="16"/>
        <v>6.2174808639609136</v>
      </c>
    </row>
    <row r="346" spans="1:8" s="4" customFormat="1" x14ac:dyDescent="0.25">
      <c r="A346" s="22">
        <v>272</v>
      </c>
      <c r="B346" s="24" t="s">
        <v>332</v>
      </c>
      <c r="C346" s="30">
        <v>13.3</v>
      </c>
      <c r="D346" s="31">
        <v>13</v>
      </c>
      <c r="E346" s="49">
        <v>11.54</v>
      </c>
      <c r="F346" s="45">
        <f t="shared" si="15"/>
        <v>12.613333333333335</v>
      </c>
      <c r="G346" s="43">
        <f t="shared" si="17"/>
        <v>0.94155899089400374</v>
      </c>
      <c r="H346" s="43">
        <f t="shared" si="16"/>
        <v>7.4647911540222269</v>
      </c>
    </row>
    <row r="347" spans="1:8" s="4" customFormat="1" x14ac:dyDescent="0.25">
      <c r="A347" s="22">
        <v>273</v>
      </c>
      <c r="B347" s="24" t="s">
        <v>333</v>
      </c>
      <c r="C347" s="30">
        <v>13.3</v>
      </c>
      <c r="D347" s="31">
        <v>13</v>
      </c>
      <c r="E347" s="49">
        <v>9.9700000000000006</v>
      </c>
      <c r="F347" s="45">
        <f t="shared" si="15"/>
        <v>12.090000000000002</v>
      </c>
      <c r="G347" s="43">
        <f t="shared" si="17"/>
        <v>1.8420912029538477</v>
      </c>
      <c r="H347" s="43">
        <f t="shared" si="16"/>
        <v>15.236486376789474</v>
      </c>
    </row>
    <row r="348" spans="1:8" s="4" customFormat="1" x14ac:dyDescent="0.25">
      <c r="A348" s="22">
        <v>274</v>
      </c>
      <c r="B348" s="24" t="s">
        <v>334</v>
      </c>
      <c r="C348" s="30">
        <v>250</v>
      </c>
      <c r="D348" s="31">
        <v>238</v>
      </c>
      <c r="E348" s="49">
        <v>257.60000000000002</v>
      </c>
      <c r="F348" s="45">
        <f t="shared" si="15"/>
        <v>248.53333333333333</v>
      </c>
      <c r="G348" s="43">
        <f t="shared" si="17"/>
        <v>9.8819701139668261</v>
      </c>
      <c r="H348" s="43">
        <f t="shared" si="16"/>
        <v>3.9761145844823607</v>
      </c>
    </row>
    <row r="349" spans="1:8" s="4" customFormat="1" x14ac:dyDescent="0.25">
      <c r="A349" s="22">
        <v>275</v>
      </c>
      <c r="B349" s="24" t="s">
        <v>335</v>
      </c>
      <c r="C349" s="30">
        <v>297</v>
      </c>
      <c r="D349" s="31">
        <v>283</v>
      </c>
      <c r="E349" s="49">
        <v>262.75</v>
      </c>
      <c r="F349" s="45">
        <f t="shared" si="15"/>
        <v>280.91666666666669</v>
      </c>
      <c r="G349" s="43">
        <f t="shared" si="17"/>
        <v>17.21978029282991</v>
      </c>
      <c r="H349" s="43">
        <f t="shared" si="16"/>
        <v>6.1298535601886357</v>
      </c>
    </row>
    <row r="350" spans="1:8" s="4" customFormat="1" x14ac:dyDescent="0.25">
      <c r="A350" s="22">
        <v>276</v>
      </c>
      <c r="B350" s="24" t="s">
        <v>336</v>
      </c>
      <c r="C350" s="30">
        <v>121</v>
      </c>
      <c r="D350" s="31">
        <v>115</v>
      </c>
      <c r="E350" s="49">
        <v>118.5</v>
      </c>
      <c r="F350" s="45">
        <f t="shared" si="15"/>
        <v>118.16666666666667</v>
      </c>
      <c r="G350" s="43">
        <f t="shared" si="17"/>
        <v>3.0138568866708537</v>
      </c>
      <c r="H350" s="43">
        <f t="shared" si="16"/>
        <v>2.5505135853349961</v>
      </c>
    </row>
    <row r="351" spans="1:8" s="4" customFormat="1" x14ac:dyDescent="0.25">
      <c r="A351" s="22">
        <v>277</v>
      </c>
      <c r="B351" s="24" t="s">
        <v>337</v>
      </c>
      <c r="C351" s="30">
        <v>7.2</v>
      </c>
      <c r="D351" s="31">
        <v>7</v>
      </c>
      <c r="E351" s="49">
        <v>5.26</v>
      </c>
      <c r="F351" s="45">
        <f t="shared" si="15"/>
        <v>6.4866666666666672</v>
      </c>
      <c r="G351" s="43">
        <f t="shared" si="17"/>
        <v>1.0670207745556413</v>
      </c>
      <c r="H351" s="43">
        <f t="shared" si="16"/>
        <v>16.449446678658393</v>
      </c>
    </row>
    <row r="352" spans="1:8" s="4" customFormat="1" x14ac:dyDescent="0.25">
      <c r="A352" s="22">
        <v>278</v>
      </c>
      <c r="B352" s="24" t="s">
        <v>338</v>
      </c>
      <c r="C352" s="30">
        <v>257</v>
      </c>
      <c r="D352" s="31">
        <v>245</v>
      </c>
      <c r="E352" s="49">
        <v>230.61</v>
      </c>
      <c r="F352" s="45">
        <f t="shared" si="15"/>
        <v>244.20333333333335</v>
      </c>
      <c r="G352" s="43">
        <f t="shared" si="17"/>
        <v>13.213025139359008</v>
      </c>
      <c r="H352" s="43">
        <f t="shared" si="16"/>
        <v>5.4106653496508406</v>
      </c>
    </row>
    <row r="353" spans="1:8" s="4" customFormat="1" x14ac:dyDescent="0.25">
      <c r="A353" s="22">
        <v>279</v>
      </c>
      <c r="B353" s="24" t="s">
        <v>339</v>
      </c>
      <c r="C353" s="30">
        <v>71</v>
      </c>
      <c r="D353" s="31">
        <v>68</v>
      </c>
      <c r="E353" s="49">
        <v>92.51</v>
      </c>
      <c r="F353" s="45">
        <f t="shared" si="15"/>
        <v>77.17</v>
      </c>
      <c r="G353" s="43">
        <f t="shared" si="17"/>
        <v>13.369244556069843</v>
      </c>
      <c r="H353" s="43">
        <f t="shared" si="16"/>
        <v>17.324406577776134</v>
      </c>
    </row>
    <row r="354" spans="1:8" s="4" customFormat="1" x14ac:dyDescent="0.25">
      <c r="A354" s="22">
        <v>280</v>
      </c>
      <c r="B354" s="24" t="s">
        <v>340</v>
      </c>
      <c r="C354" s="30">
        <v>4.83</v>
      </c>
      <c r="D354" s="31">
        <v>5</v>
      </c>
      <c r="E354" s="49">
        <v>3.58</v>
      </c>
      <c r="F354" s="45">
        <f t="shared" si="15"/>
        <v>4.47</v>
      </c>
      <c r="G354" s="43">
        <f t="shared" si="17"/>
        <v>0.77543536158728399</v>
      </c>
      <c r="H354" s="43">
        <f t="shared" si="16"/>
        <v>17.347547239089128</v>
      </c>
    </row>
    <row r="355" spans="1:8" s="4" customFormat="1" x14ac:dyDescent="0.25">
      <c r="A355" s="22">
        <v>281</v>
      </c>
      <c r="B355" s="24" t="s">
        <v>341</v>
      </c>
      <c r="C355" s="30">
        <v>337</v>
      </c>
      <c r="D355" s="31">
        <v>321</v>
      </c>
      <c r="E355" s="49">
        <v>294.11</v>
      </c>
      <c r="F355" s="45">
        <f t="shared" si="15"/>
        <v>317.37</v>
      </c>
      <c r="G355" s="43">
        <f t="shared" si="17"/>
        <v>21.674194333354116</v>
      </c>
      <c r="H355" s="43">
        <f t="shared" si="16"/>
        <v>6.82931415488361</v>
      </c>
    </row>
    <row r="356" spans="1:8" s="4" customFormat="1" x14ac:dyDescent="0.25">
      <c r="A356" s="22">
        <v>282</v>
      </c>
      <c r="B356" s="24" t="s">
        <v>342</v>
      </c>
      <c r="C356" s="30">
        <v>840</v>
      </c>
      <c r="D356" s="31">
        <v>800</v>
      </c>
      <c r="E356" s="49">
        <v>801.14</v>
      </c>
      <c r="F356" s="45">
        <f t="shared" si="15"/>
        <v>813.71333333333325</v>
      </c>
      <c r="G356" s="43">
        <f t="shared" si="17"/>
        <v>22.772055975105399</v>
      </c>
      <c r="H356" s="43">
        <f t="shared" si="16"/>
        <v>2.798535435301384</v>
      </c>
    </row>
    <row r="357" spans="1:8" s="4" customFormat="1" x14ac:dyDescent="0.25">
      <c r="A357" s="22">
        <v>283</v>
      </c>
      <c r="B357" s="24" t="s">
        <v>343</v>
      </c>
      <c r="C357" s="30">
        <v>12.08</v>
      </c>
      <c r="D357" s="31">
        <v>12</v>
      </c>
      <c r="E357" s="49">
        <v>10.19</v>
      </c>
      <c r="F357" s="45">
        <f t="shared" si="15"/>
        <v>11.423333333333332</v>
      </c>
      <c r="G357" s="43">
        <f t="shared" si="17"/>
        <v>1.0688467305153408</v>
      </c>
      <c r="H357" s="43">
        <f t="shared" si="16"/>
        <v>9.3566973783076239</v>
      </c>
    </row>
    <row r="358" spans="1:8" s="4" customFormat="1" x14ac:dyDescent="0.25">
      <c r="A358" s="22">
        <v>284</v>
      </c>
      <c r="B358" s="24" t="s">
        <v>344</v>
      </c>
      <c r="C358" s="30">
        <v>10</v>
      </c>
      <c r="D358" s="31">
        <v>9</v>
      </c>
      <c r="E358" s="49">
        <v>8.9600000000000009</v>
      </c>
      <c r="F358" s="45">
        <f t="shared" si="15"/>
        <v>9.32</v>
      </c>
      <c r="G358" s="43">
        <f t="shared" si="17"/>
        <v>0.58923679450624911</v>
      </c>
      <c r="H358" s="43">
        <f t="shared" si="16"/>
        <v>6.3222832028567506</v>
      </c>
    </row>
    <row r="359" spans="1:8" s="4" customFormat="1" x14ac:dyDescent="0.25">
      <c r="A359" s="22">
        <v>285</v>
      </c>
      <c r="B359" s="24" t="s">
        <v>345</v>
      </c>
      <c r="C359" s="30">
        <v>7.25</v>
      </c>
      <c r="D359" s="31">
        <v>7</v>
      </c>
      <c r="E359" s="49">
        <v>6.83</v>
      </c>
      <c r="F359" s="45">
        <f t="shared" si="15"/>
        <v>7.0266666666666664</v>
      </c>
      <c r="G359" s="43">
        <f t="shared" si="17"/>
        <v>0.21126602503321096</v>
      </c>
      <c r="H359" s="43">
        <f t="shared" si="16"/>
        <v>3.0066322348179928</v>
      </c>
    </row>
    <row r="360" spans="1:8" s="4" customFormat="1" x14ac:dyDescent="0.25">
      <c r="A360" s="22">
        <v>286</v>
      </c>
      <c r="B360" s="24" t="s">
        <v>346</v>
      </c>
      <c r="C360" s="30">
        <v>31</v>
      </c>
      <c r="D360" s="31">
        <v>30</v>
      </c>
      <c r="E360" s="49">
        <v>30.13</v>
      </c>
      <c r="F360" s="45">
        <f t="shared" si="15"/>
        <v>30.376666666666665</v>
      </c>
      <c r="G360" s="43">
        <f t="shared" si="17"/>
        <v>0.54372174256078232</v>
      </c>
      <c r="H360" s="43">
        <f t="shared" si="16"/>
        <v>1.7899322151677242</v>
      </c>
    </row>
    <row r="361" spans="1:8" s="4" customFormat="1" x14ac:dyDescent="0.25">
      <c r="A361" s="22">
        <v>287</v>
      </c>
      <c r="B361" s="24" t="s">
        <v>422</v>
      </c>
      <c r="C361" s="30">
        <v>40.6</v>
      </c>
      <c r="D361" s="31">
        <v>38.700000000000003</v>
      </c>
      <c r="E361" s="51">
        <v>38.42</v>
      </c>
      <c r="F361" s="45">
        <f t="shared" si="15"/>
        <v>39.24</v>
      </c>
      <c r="G361" s="43">
        <f t="shared" si="17"/>
        <v>1.1860860002546185</v>
      </c>
      <c r="H361" s="43">
        <f t="shared" si="16"/>
        <v>3.0226452605877125</v>
      </c>
    </row>
    <row r="362" spans="1:8" s="4" customFormat="1" x14ac:dyDescent="0.25">
      <c r="A362" s="22">
        <v>288</v>
      </c>
      <c r="B362" s="24" t="s">
        <v>347</v>
      </c>
      <c r="C362" s="30">
        <v>86</v>
      </c>
      <c r="D362" s="31">
        <v>82</v>
      </c>
      <c r="E362" s="49">
        <v>88.48</v>
      </c>
      <c r="F362" s="45">
        <f t="shared" si="15"/>
        <v>85.493333333333339</v>
      </c>
      <c r="G362" s="43">
        <f t="shared" si="17"/>
        <v>3.2695769349157922</v>
      </c>
      <c r="H362" s="43">
        <f t="shared" si="16"/>
        <v>3.8243647866295132</v>
      </c>
    </row>
    <row r="363" spans="1:8" s="4" customFormat="1" x14ac:dyDescent="0.25">
      <c r="A363" s="22">
        <v>289</v>
      </c>
      <c r="B363" s="24" t="s">
        <v>348</v>
      </c>
      <c r="C363" s="30">
        <v>5.3</v>
      </c>
      <c r="D363" s="31">
        <v>5</v>
      </c>
      <c r="E363" s="49">
        <v>3.25</v>
      </c>
      <c r="F363" s="45">
        <f t="shared" si="15"/>
        <v>4.5166666666666666</v>
      </c>
      <c r="G363" s="43">
        <f t="shared" si="17"/>
        <v>1.1071735786828236</v>
      </c>
      <c r="H363" s="43">
        <f t="shared" si="16"/>
        <v>24.513068162719343</v>
      </c>
    </row>
    <row r="364" spans="1:8" s="4" customFormat="1" x14ac:dyDescent="0.25">
      <c r="A364" s="22">
        <v>290</v>
      </c>
      <c r="B364" s="24" t="s">
        <v>349</v>
      </c>
      <c r="C364" s="30">
        <v>312</v>
      </c>
      <c r="D364" s="31">
        <v>297</v>
      </c>
      <c r="E364" s="49">
        <v>252.67</v>
      </c>
      <c r="F364" s="45">
        <f t="shared" si="15"/>
        <v>287.2233333333333</v>
      </c>
      <c r="G364" s="43">
        <f t="shared" si="17"/>
        <v>30.849629387293032</v>
      </c>
      <c r="H364" s="43">
        <f t="shared" si="16"/>
        <v>10.740641795801073</v>
      </c>
    </row>
    <row r="365" spans="1:8" s="4" customFormat="1" x14ac:dyDescent="0.25">
      <c r="A365" s="22">
        <v>291</v>
      </c>
      <c r="B365" s="24" t="s">
        <v>350</v>
      </c>
      <c r="C365" s="30">
        <v>7.4</v>
      </c>
      <c r="D365" s="31">
        <v>7</v>
      </c>
      <c r="E365" s="49">
        <v>7.73</v>
      </c>
      <c r="F365" s="45">
        <f t="shared" ref="F365:F366" si="18">(C365+D365+E365)/3</f>
        <v>7.3766666666666678</v>
      </c>
      <c r="G365" s="43">
        <f t="shared" ref="G365:G366" si="19">IF(F365=0,0,STDEVA(C365:E365))</f>
        <v>0.36555893277737517</v>
      </c>
      <c r="H365" s="43">
        <f t="shared" ref="H365:H366" si="20">G365/F365*100</f>
        <v>4.9556113797204038</v>
      </c>
    </row>
    <row r="366" spans="1:8" s="4" customFormat="1" x14ac:dyDescent="0.25">
      <c r="A366" s="22">
        <v>292</v>
      </c>
      <c r="B366" s="24" t="s">
        <v>351</v>
      </c>
      <c r="C366" s="30">
        <v>135</v>
      </c>
      <c r="D366" s="31">
        <v>129</v>
      </c>
      <c r="E366" s="49">
        <v>109.42</v>
      </c>
      <c r="F366" s="45">
        <f t="shared" si="18"/>
        <v>124.47333333333334</v>
      </c>
      <c r="G366" s="43">
        <f t="shared" si="19"/>
        <v>13.37729917933113</v>
      </c>
      <c r="H366" s="43">
        <f t="shared" si="20"/>
        <v>10.74712054469321</v>
      </c>
    </row>
    <row r="367" spans="1:8" s="4" customFormat="1" x14ac:dyDescent="0.25">
      <c r="A367" s="20"/>
      <c r="B367" s="38" t="s">
        <v>352</v>
      </c>
      <c r="C367" s="53"/>
      <c r="D367" s="54"/>
      <c r="E367" s="54"/>
      <c r="F367" s="54"/>
      <c r="G367" s="54"/>
      <c r="H367" s="55"/>
    </row>
    <row r="368" spans="1:8" s="4" customFormat="1" x14ac:dyDescent="0.25">
      <c r="A368" s="42">
        <v>293</v>
      </c>
      <c r="B368" s="24" t="s">
        <v>353</v>
      </c>
      <c r="C368" s="30">
        <v>65</v>
      </c>
      <c r="D368" s="31">
        <v>62</v>
      </c>
      <c r="E368" s="49">
        <v>50.74</v>
      </c>
      <c r="F368" s="45">
        <f t="shared" si="15"/>
        <v>59.24666666666667</v>
      </c>
      <c r="G368" s="43">
        <f t="shared" si="17"/>
        <v>7.5181469348059986</v>
      </c>
      <c r="H368" s="43">
        <f t="shared" si="16"/>
        <v>12.689569486000899</v>
      </c>
    </row>
    <row r="369" spans="1:8" s="4" customFormat="1" x14ac:dyDescent="0.25">
      <c r="A369" s="42">
        <v>294</v>
      </c>
      <c r="B369" s="24" t="s">
        <v>354</v>
      </c>
      <c r="C369" s="30">
        <v>45</v>
      </c>
      <c r="D369" s="31">
        <v>43</v>
      </c>
      <c r="E369" s="49">
        <v>45.92</v>
      </c>
      <c r="F369" s="45">
        <f t="shared" si="15"/>
        <v>44.640000000000008</v>
      </c>
      <c r="G369" s="43">
        <f t="shared" si="17"/>
        <v>1.4929166085217227</v>
      </c>
      <c r="H369" s="43">
        <f t="shared" si="16"/>
        <v>3.3443472413121027</v>
      </c>
    </row>
    <row r="370" spans="1:8" s="4" customFormat="1" x14ac:dyDescent="0.25">
      <c r="A370" s="29">
        <v>295</v>
      </c>
      <c r="B370" s="24" t="s">
        <v>355</v>
      </c>
      <c r="C370" s="30">
        <v>378</v>
      </c>
      <c r="D370" s="31">
        <v>360</v>
      </c>
      <c r="E370" s="49">
        <v>362.32</v>
      </c>
      <c r="F370" s="45">
        <f t="shared" si="15"/>
        <v>366.77333333333331</v>
      </c>
      <c r="G370" s="43">
        <f t="shared" si="17"/>
        <v>9.7915337579632205</v>
      </c>
      <c r="H370" s="43">
        <f t="shared" si="16"/>
        <v>2.6696416745937239</v>
      </c>
    </row>
    <row r="371" spans="1:8" s="4" customFormat="1" x14ac:dyDescent="0.25">
      <c r="A371" s="20"/>
      <c r="B371" s="38" t="s">
        <v>356</v>
      </c>
      <c r="C371" s="53"/>
      <c r="D371" s="54"/>
      <c r="E371" s="54"/>
      <c r="F371" s="54"/>
      <c r="G371" s="54"/>
      <c r="H371" s="55"/>
    </row>
    <row r="372" spans="1:8" s="4" customFormat="1" x14ac:dyDescent="0.25">
      <c r="A372" s="42">
        <v>296</v>
      </c>
      <c r="B372" s="24" t="s">
        <v>357</v>
      </c>
      <c r="C372" s="30">
        <v>4921</v>
      </c>
      <c r="D372" s="31">
        <v>4686</v>
      </c>
      <c r="E372" s="49">
        <v>3923.7</v>
      </c>
      <c r="F372" s="45">
        <f t="shared" si="15"/>
        <v>4510.2333333333336</v>
      </c>
      <c r="G372" s="43">
        <f t="shared" si="17"/>
        <v>521.36576732015442</v>
      </c>
      <c r="H372" s="43">
        <f t="shared" si="16"/>
        <v>11.559618511684269</v>
      </c>
    </row>
    <row r="373" spans="1:8" s="4" customFormat="1" x14ac:dyDescent="0.25">
      <c r="A373" s="20"/>
      <c r="B373" s="38" t="s">
        <v>358</v>
      </c>
      <c r="C373" s="53"/>
      <c r="D373" s="54"/>
      <c r="E373" s="54"/>
      <c r="F373" s="54"/>
      <c r="G373" s="54"/>
      <c r="H373" s="55"/>
    </row>
    <row r="374" spans="1:8" s="4" customFormat="1" x14ac:dyDescent="0.25">
      <c r="A374" s="22">
        <v>297</v>
      </c>
      <c r="B374" s="24" t="s">
        <v>359</v>
      </c>
      <c r="C374" s="30">
        <v>145</v>
      </c>
      <c r="D374" s="31">
        <v>138</v>
      </c>
      <c r="E374" s="49">
        <v>161.28</v>
      </c>
      <c r="F374" s="45">
        <f t="shared" si="15"/>
        <v>148.09333333333333</v>
      </c>
      <c r="G374" s="43">
        <f t="shared" si="17"/>
        <v>11.944292918935526</v>
      </c>
      <c r="H374" s="43">
        <f t="shared" si="16"/>
        <v>8.0653819115887675</v>
      </c>
    </row>
    <row r="375" spans="1:8" s="4" customFormat="1" x14ac:dyDescent="0.25">
      <c r="A375" s="22">
        <v>298</v>
      </c>
      <c r="B375" s="24" t="s">
        <v>360</v>
      </c>
      <c r="C375" s="30">
        <v>144</v>
      </c>
      <c r="D375" s="31">
        <v>137</v>
      </c>
      <c r="E375" s="48">
        <v>76.5</v>
      </c>
      <c r="F375" s="45">
        <f t="shared" si="15"/>
        <v>119.16666666666667</v>
      </c>
      <c r="G375" s="43">
        <f t="shared" si="17"/>
        <v>37.115809749126207</v>
      </c>
      <c r="H375" s="43">
        <f t="shared" si="16"/>
        <v>31.146134055210801</v>
      </c>
    </row>
    <row r="376" spans="1:8" s="4" customFormat="1" ht="30" x14ac:dyDescent="0.25">
      <c r="A376" s="22">
        <v>299</v>
      </c>
      <c r="B376" s="24" t="s">
        <v>361</v>
      </c>
      <c r="C376" s="30">
        <v>169</v>
      </c>
      <c r="D376" s="31">
        <v>161</v>
      </c>
      <c r="E376" s="49">
        <v>129.02000000000001</v>
      </c>
      <c r="F376" s="45">
        <f t="shared" si="15"/>
        <v>153.00666666666666</v>
      </c>
      <c r="G376" s="43">
        <f t="shared" si="17"/>
        <v>21.1546716668763</v>
      </c>
      <c r="H376" s="43">
        <f t="shared" si="16"/>
        <v>13.825980349577122</v>
      </c>
    </row>
    <row r="377" spans="1:8" s="4" customFormat="1" x14ac:dyDescent="0.25">
      <c r="A377" s="22">
        <v>300</v>
      </c>
      <c r="B377" s="24" t="s">
        <v>362</v>
      </c>
      <c r="C377" s="30">
        <v>107</v>
      </c>
      <c r="D377" s="31">
        <v>102</v>
      </c>
      <c r="E377" s="49">
        <v>80.64</v>
      </c>
      <c r="F377" s="45">
        <f t="shared" si="15"/>
        <v>96.546666666666667</v>
      </c>
      <c r="G377" s="43">
        <f t="shared" si="17"/>
        <v>14.000590463738785</v>
      </c>
      <c r="H377" s="43">
        <f t="shared" si="16"/>
        <v>14.501371147360983</v>
      </c>
    </row>
    <row r="378" spans="1:8" s="4" customFormat="1" x14ac:dyDescent="0.25">
      <c r="A378" s="22">
        <v>301</v>
      </c>
      <c r="B378" s="24" t="s">
        <v>363</v>
      </c>
      <c r="C378" s="30">
        <v>98</v>
      </c>
      <c r="D378" s="31">
        <v>93</v>
      </c>
      <c r="E378" s="49">
        <v>105.17</v>
      </c>
      <c r="F378" s="45">
        <f t="shared" si="15"/>
        <v>98.723333333333343</v>
      </c>
      <c r="G378" s="43">
        <f t="shared" si="17"/>
        <v>6.1171589266041915</v>
      </c>
      <c r="H378" s="43">
        <f t="shared" si="16"/>
        <v>6.196264570960115</v>
      </c>
    </row>
    <row r="379" spans="1:8" s="4" customFormat="1" x14ac:dyDescent="0.25">
      <c r="A379" s="22">
        <v>302</v>
      </c>
      <c r="B379" s="24" t="s">
        <v>364</v>
      </c>
      <c r="C379" s="30">
        <v>114</v>
      </c>
      <c r="D379" s="31">
        <v>108</v>
      </c>
      <c r="E379" s="49">
        <v>87.25</v>
      </c>
      <c r="F379" s="45">
        <f t="shared" si="15"/>
        <v>103.08333333333333</v>
      </c>
      <c r="G379" s="43">
        <f t="shared" si="17"/>
        <v>14.036410984768647</v>
      </c>
      <c r="H379" s="43">
        <f t="shared" si="16"/>
        <v>13.616566840519303</v>
      </c>
    </row>
    <row r="380" spans="1:8" s="4" customFormat="1" x14ac:dyDescent="0.25">
      <c r="A380" s="20"/>
      <c r="B380" s="38" t="s">
        <v>32</v>
      </c>
      <c r="C380" s="53"/>
      <c r="D380" s="54"/>
      <c r="E380" s="54"/>
      <c r="F380" s="54"/>
      <c r="G380" s="54"/>
      <c r="H380" s="55"/>
    </row>
    <row r="381" spans="1:8" s="4" customFormat="1" x14ac:dyDescent="0.25">
      <c r="A381" s="42">
        <v>303</v>
      </c>
      <c r="B381" s="25" t="s">
        <v>365</v>
      </c>
      <c r="C381" s="30">
        <v>1154</v>
      </c>
      <c r="D381" s="31">
        <v>1099</v>
      </c>
      <c r="E381" s="49">
        <v>1028.04</v>
      </c>
      <c r="F381" s="45">
        <f t="shared" si="15"/>
        <v>1093.68</v>
      </c>
      <c r="G381" s="43">
        <f t="shared" si="17"/>
        <v>63.148295305574187</v>
      </c>
      <c r="H381" s="43">
        <f t="shared" si="16"/>
        <v>5.7739279593276081</v>
      </c>
    </row>
    <row r="382" spans="1:8" s="4" customFormat="1" x14ac:dyDescent="0.25">
      <c r="A382" s="42">
        <v>304</v>
      </c>
      <c r="B382" s="24" t="s">
        <v>411</v>
      </c>
      <c r="C382" s="30">
        <v>403</v>
      </c>
      <c r="D382" s="31">
        <v>384</v>
      </c>
      <c r="E382" s="49">
        <v>370.94</v>
      </c>
      <c r="F382" s="45">
        <f t="shared" si="15"/>
        <v>385.98</v>
      </c>
      <c r="G382" s="43">
        <f t="shared" si="17"/>
        <v>16.121451547549931</v>
      </c>
      <c r="H382" s="43">
        <f t="shared" si="16"/>
        <v>4.1767582640421601</v>
      </c>
    </row>
    <row r="383" spans="1:8" s="4" customFormat="1" x14ac:dyDescent="0.25">
      <c r="A383" s="42">
        <v>305</v>
      </c>
      <c r="B383" s="24" t="s">
        <v>423</v>
      </c>
      <c r="C383" s="30">
        <v>491</v>
      </c>
      <c r="D383" s="31">
        <v>468</v>
      </c>
      <c r="E383" s="51">
        <v>524.22</v>
      </c>
      <c r="F383" s="45">
        <f t="shared" ref="F383:F391" si="21">(C383+D383+E383)/3</f>
        <v>494.40666666666669</v>
      </c>
      <c r="G383" s="43">
        <f t="shared" ref="G383:G390" si="22">IF(F383=0,0,STDEVA(C383:E383))</f>
        <v>28.264396921451095</v>
      </c>
      <c r="H383" s="43">
        <f t="shared" ref="H383:H391" si="23">G383/F383*100</f>
        <v>5.716831674623676</v>
      </c>
    </row>
    <row r="384" spans="1:8" s="4" customFormat="1" x14ac:dyDescent="0.25">
      <c r="A384" s="42">
        <v>306</v>
      </c>
      <c r="B384" s="24" t="s">
        <v>387</v>
      </c>
      <c r="C384" s="30">
        <v>23</v>
      </c>
      <c r="D384" s="31">
        <v>22</v>
      </c>
      <c r="E384" s="51">
        <v>20.61</v>
      </c>
      <c r="F384" s="45">
        <f t="shared" si="21"/>
        <v>21.87</v>
      </c>
      <c r="G384" s="43">
        <f t="shared" si="22"/>
        <v>1.2002916312296776</v>
      </c>
      <c r="H384" s="43">
        <f t="shared" si="23"/>
        <v>5.4883019260616255</v>
      </c>
    </row>
    <row r="385" spans="1:8" s="4" customFormat="1" x14ac:dyDescent="0.25">
      <c r="A385" s="42">
        <v>307</v>
      </c>
      <c r="B385" s="24" t="s">
        <v>424</v>
      </c>
      <c r="C385" s="30">
        <v>848</v>
      </c>
      <c r="D385" s="31">
        <v>807</v>
      </c>
      <c r="E385" s="51">
        <v>1027.82</v>
      </c>
      <c r="F385" s="45">
        <f t="shared" si="21"/>
        <v>894.2733333333332</v>
      </c>
      <c r="G385" s="43">
        <f t="shared" si="22"/>
        <v>117.45758440106573</v>
      </c>
      <c r="H385" s="43">
        <f t="shared" si="23"/>
        <v>13.134416517067759</v>
      </c>
    </row>
    <row r="386" spans="1:8" s="4" customFormat="1" x14ac:dyDescent="0.25">
      <c r="A386" s="42">
        <v>308</v>
      </c>
      <c r="B386" s="24" t="s">
        <v>388</v>
      </c>
      <c r="C386" s="30">
        <v>138</v>
      </c>
      <c r="D386" s="31">
        <v>131</v>
      </c>
      <c r="E386" s="51">
        <v>146.83000000000001</v>
      </c>
      <c r="F386" s="45">
        <f t="shared" si="21"/>
        <v>138.61000000000001</v>
      </c>
      <c r="G386" s="43">
        <f t="shared" si="22"/>
        <v>7.9326099109939916</v>
      </c>
      <c r="H386" s="43">
        <f t="shared" si="23"/>
        <v>5.7229708614053756</v>
      </c>
    </row>
    <row r="387" spans="1:8" s="4" customFormat="1" x14ac:dyDescent="0.25">
      <c r="A387" s="42">
        <v>309</v>
      </c>
      <c r="B387" s="24" t="s">
        <v>389</v>
      </c>
      <c r="C387" s="30">
        <v>616</v>
      </c>
      <c r="D387" s="31">
        <v>587</v>
      </c>
      <c r="E387" s="51">
        <v>819.17</v>
      </c>
      <c r="F387" s="45">
        <f t="shared" si="21"/>
        <v>674.05666666666673</v>
      </c>
      <c r="G387" s="43">
        <f t="shared" si="22"/>
        <v>126.50557155055746</v>
      </c>
      <c r="H387" s="43">
        <f t="shared" si="23"/>
        <v>18.767794728023475</v>
      </c>
    </row>
    <row r="388" spans="1:8" s="4" customFormat="1" x14ac:dyDescent="0.25">
      <c r="A388" s="42">
        <v>310</v>
      </c>
      <c r="B388" s="24" t="s">
        <v>390</v>
      </c>
      <c r="C388" s="30">
        <v>671</v>
      </c>
      <c r="D388" s="31">
        <v>639</v>
      </c>
      <c r="E388" s="51">
        <v>844.93</v>
      </c>
      <c r="F388" s="45">
        <f t="shared" si="21"/>
        <v>718.31</v>
      </c>
      <c r="G388" s="43">
        <f t="shared" si="22"/>
        <v>110.8172743754333</v>
      </c>
      <c r="H388" s="43">
        <f t="shared" si="23"/>
        <v>15.427499878246623</v>
      </c>
    </row>
    <row r="389" spans="1:8" s="4" customFormat="1" x14ac:dyDescent="0.25">
      <c r="A389" s="42">
        <v>311</v>
      </c>
      <c r="B389" s="24" t="s">
        <v>391</v>
      </c>
      <c r="C389" s="30">
        <v>45</v>
      </c>
      <c r="D389" s="31">
        <v>43</v>
      </c>
      <c r="E389" s="51">
        <v>52.81</v>
      </c>
      <c r="F389" s="45">
        <f t="shared" si="21"/>
        <v>46.936666666666667</v>
      </c>
      <c r="G389" s="43">
        <f t="shared" si="22"/>
        <v>5.18382419969402</v>
      </c>
      <c r="H389" s="43">
        <f t="shared" si="23"/>
        <v>11.044295574946423</v>
      </c>
    </row>
    <row r="390" spans="1:8" s="4" customFormat="1" x14ac:dyDescent="0.25">
      <c r="A390" s="42">
        <v>312</v>
      </c>
      <c r="B390" s="24" t="s">
        <v>392</v>
      </c>
      <c r="C390" s="30">
        <v>43</v>
      </c>
      <c r="D390" s="31">
        <v>41</v>
      </c>
      <c r="E390" s="51">
        <v>51.52</v>
      </c>
      <c r="F390" s="45">
        <f t="shared" si="21"/>
        <v>45.173333333333339</v>
      </c>
      <c r="G390" s="43">
        <f t="shared" si="22"/>
        <v>5.5866030227082568</v>
      </c>
      <c r="H390" s="43">
        <f t="shared" si="23"/>
        <v>12.3670373879315</v>
      </c>
    </row>
    <row r="391" spans="1:8" s="4" customFormat="1" x14ac:dyDescent="0.25">
      <c r="A391" s="42">
        <v>313</v>
      </c>
      <c r="B391" s="24" t="s">
        <v>393</v>
      </c>
      <c r="C391" s="30">
        <v>13122</v>
      </c>
      <c r="D391" s="31">
        <v>12497</v>
      </c>
      <c r="E391" s="51">
        <v>14168</v>
      </c>
      <c r="F391" s="45">
        <f t="shared" si="21"/>
        <v>13262.333333333334</v>
      </c>
      <c r="G391" s="43">
        <f>IF(F391=0,0,STDEVA(C391:E391))</f>
        <v>844.29280071153823</v>
      </c>
      <c r="H391" s="43">
        <f t="shared" si="23"/>
        <v>6.3660954636806366</v>
      </c>
    </row>
    <row r="392" spans="1:8" s="4" customFormat="1" x14ac:dyDescent="0.25">
      <c r="A392" s="20"/>
      <c r="B392" s="38" t="s">
        <v>366</v>
      </c>
      <c r="C392" s="53"/>
      <c r="D392" s="54"/>
      <c r="E392" s="54"/>
      <c r="F392" s="54"/>
      <c r="G392" s="54"/>
      <c r="H392" s="55"/>
    </row>
    <row r="393" spans="1:8" s="4" customFormat="1" x14ac:dyDescent="0.25">
      <c r="A393" s="42">
        <v>314</v>
      </c>
      <c r="B393" s="24" t="s">
        <v>367</v>
      </c>
      <c r="C393" s="30">
        <v>10</v>
      </c>
      <c r="D393" s="31">
        <v>9</v>
      </c>
      <c r="E393" s="49">
        <v>8.94</v>
      </c>
      <c r="F393" s="45">
        <f t="shared" si="15"/>
        <v>9.3133333333333326</v>
      </c>
      <c r="G393" s="43">
        <f t="shared" si="17"/>
        <v>0.59542701763804229</v>
      </c>
      <c r="H393" s="43">
        <f t="shared" si="16"/>
        <v>6.3932750641164171</v>
      </c>
    </row>
    <row r="394" spans="1:8" s="4" customFormat="1" x14ac:dyDescent="0.25">
      <c r="A394" s="42">
        <v>315</v>
      </c>
      <c r="B394" s="25" t="s">
        <v>368</v>
      </c>
      <c r="C394" s="30">
        <v>838</v>
      </c>
      <c r="D394" s="31">
        <v>798</v>
      </c>
      <c r="E394" s="49">
        <v>823.2</v>
      </c>
      <c r="F394" s="45">
        <f t="shared" si="15"/>
        <v>819.73333333333323</v>
      </c>
      <c r="G394" s="43">
        <f t="shared" si="17"/>
        <v>20.224078058921091</v>
      </c>
      <c r="H394" s="43">
        <f t="shared" si="16"/>
        <v>2.4671533090746292</v>
      </c>
    </row>
    <row r="395" spans="1:8" s="4" customFormat="1" x14ac:dyDescent="0.25">
      <c r="A395" s="22">
        <v>316</v>
      </c>
      <c r="B395" s="24" t="s">
        <v>425</v>
      </c>
      <c r="C395" s="30">
        <v>227.4</v>
      </c>
      <c r="D395" s="31">
        <v>216.6</v>
      </c>
      <c r="E395" s="48">
        <v>220.51</v>
      </c>
      <c r="F395" s="45">
        <f t="shared" ref="F395:F422" si="24">(C395+D395+E395)/3</f>
        <v>221.50333333333333</v>
      </c>
      <c r="G395" s="43">
        <f t="shared" si="17"/>
        <v>5.4680922937833998</v>
      </c>
      <c r="H395" s="43">
        <f t="shared" ref="H395:H424" si="25">G395/F395*100</f>
        <v>2.4686275423018769</v>
      </c>
    </row>
    <row r="396" spans="1:8" s="4" customFormat="1" x14ac:dyDescent="0.25">
      <c r="A396" s="20"/>
      <c r="B396" s="38" t="s">
        <v>369</v>
      </c>
      <c r="C396" s="53"/>
      <c r="D396" s="54"/>
      <c r="E396" s="54"/>
      <c r="F396" s="54"/>
      <c r="G396" s="54"/>
      <c r="H396" s="55"/>
    </row>
    <row r="397" spans="1:8" s="4" customFormat="1" x14ac:dyDescent="0.25">
      <c r="A397" s="42">
        <v>317</v>
      </c>
      <c r="B397" s="25" t="s">
        <v>370</v>
      </c>
      <c r="C397" s="30">
        <v>7078</v>
      </c>
      <c r="D397" s="31">
        <v>6741</v>
      </c>
      <c r="E397" s="49">
        <v>6390.97</v>
      </c>
      <c r="F397" s="45">
        <f t="shared" si="24"/>
        <v>6736.6566666666668</v>
      </c>
      <c r="G397" s="43">
        <f t="shared" si="17"/>
        <v>343.53559296430006</v>
      </c>
      <c r="H397" s="43">
        <f t="shared" si="25"/>
        <v>5.0994968270259688</v>
      </c>
    </row>
    <row r="398" spans="1:8" s="4" customFormat="1" x14ac:dyDescent="0.25">
      <c r="A398" s="42">
        <v>318</v>
      </c>
      <c r="B398" s="24" t="s">
        <v>371</v>
      </c>
      <c r="C398" s="30">
        <v>1230</v>
      </c>
      <c r="D398" s="31">
        <v>1172</v>
      </c>
      <c r="E398" s="49">
        <v>1339.52</v>
      </c>
      <c r="F398" s="45">
        <f t="shared" si="24"/>
        <v>1247.1733333333334</v>
      </c>
      <c r="G398" s="43">
        <f t="shared" si="17"/>
        <v>85.070148309106244</v>
      </c>
      <c r="H398" s="43">
        <f t="shared" si="25"/>
        <v>6.8210365019382158</v>
      </c>
    </row>
    <row r="399" spans="1:8" s="4" customFormat="1" x14ac:dyDescent="0.25">
      <c r="A399" s="42">
        <v>319</v>
      </c>
      <c r="B399" s="24" t="s">
        <v>372</v>
      </c>
      <c r="C399" s="30">
        <v>41</v>
      </c>
      <c r="D399" s="31">
        <v>39</v>
      </c>
      <c r="E399" s="49">
        <v>38.770000000000003</v>
      </c>
      <c r="F399" s="45">
        <f t="shared" si="24"/>
        <v>39.590000000000003</v>
      </c>
      <c r="G399" s="43">
        <f t="shared" si="17"/>
        <v>1.2264990827554652</v>
      </c>
      <c r="H399" s="43">
        <f t="shared" si="25"/>
        <v>3.0980022297435341</v>
      </c>
    </row>
    <row r="400" spans="1:8" s="4" customFormat="1" x14ac:dyDescent="0.25">
      <c r="A400" s="42">
        <v>320</v>
      </c>
      <c r="B400" s="24" t="s">
        <v>426</v>
      </c>
      <c r="C400" s="30">
        <v>1832</v>
      </c>
      <c r="D400" s="31">
        <v>1745</v>
      </c>
      <c r="E400" s="48">
        <v>1776.41</v>
      </c>
      <c r="F400" s="45">
        <f t="shared" ref="F400" si="26">(C400+D400+E400)/3</f>
        <v>1784.47</v>
      </c>
      <c r="G400" s="43">
        <f t="shared" ref="G400" si="27">IF(F400=0,0,STDEVA(C400:E400))</f>
        <v>44.056471715288318</v>
      </c>
      <c r="H400" s="43">
        <f t="shared" ref="H400" si="28">G400/F400*100</f>
        <v>2.4688827335448797</v>
      </c>
    </row>
    <row r="401" spans="1:8" s="4" customFormat="1" x14ac:dyDescent="0.25">
      <c r="A401" s="20"/>
      <c r="B401" s="38" t="s">
        <v>373</v>
      </c>
      <c r="C401" s="53"/>
      <c r="D401" s="54"/>
      <c r="E401" s="54"/>
      <c r="F401" s="54"/>
      <c r="G401" s="54"/>
      <c r="H401" s="55"/>
    </row>
    <row r="402" spans="1:8" s="4" customFormat="1" x14ac:dyDescent="0.25">
      <c r="A402" s="42">
        <v>321</v>
      </c>
      <c r="B402" s="24" t="s">
        <v>374</v>
      </c>
      <c r="C402" s="30">
        <v>669</v>
      </c>
      <c r="D402" s="31">
        <v>637</v>
      </c>
      <c r="E402" s="48">
        <v>792.51</v>
      </c>
      <c r="F402" s="45">
        <f t="shared" si="24"/>
        <v>699.50333333333344</v>
      </c>
      <c r="G402" s="43">
        <f t="shared" si="17"/>
        <v>82.119912526337558</v>
      </c>
      <c r="H402" s="43">
        <f t="shared" si="25"/>
        <v>11.739745704286024</v>
      </c>
    </row>
    <row r="403" spans="1:8" s="4" customFormat="1" x14ac:dyDescent="0.25">
      <c r="A403" s="42">
        <v>322</v>
      </c>
      <c r="B403" s="24" t="s">
        <v>375</v>
      </c>
      <c r="C403" s="30">
        <v>648</v>
      </c>
      <c r="D403" s="31">
        <v>618</v>
      </c>
      <c r="E403" s="48">
        <v>802.82</v>
      </c>
      <c r="F403" s="45">
        <f t="shared" si="24"/>
        <v>689.60666666666668</v>
      </c>
      <c r="G403" s="43">
        <f t="shared" si="17"/>
        <v>99.186411031618462</v>
      </c>
      <c r="H403" s="43">
        <f t="shared" si="25"/>
        <v>14.383041206816221</v>
      </c>
    </row>
    <row r="404" spans="1:8" s="4" customFormat="1" x14ac:dyDescent="0.25">
      <c r="A404" s="42">
        <v>323</v>
      </c>
      <c r="B404" s="24" t="s">
        <v>427</v>
      </c>
      <c r="C404" s="30">
        <v>67.900000000000006</v>
      </c>
      <c r="D404" s="31">
        <v>64.7</v>
      </c>
      <c r="E404" s="48">
        <v>65.95</v>
      </c>
      <c r="F404" s="45">
        <f t="shared" ref="F404:F408" si="29">(C404+D404+E404)/3</f>
        <v>66.183333333333337</v>
      </c>
      <c r="G404" s="43">
        <f t="shared" ref="G404:G408" si="30">IF(F404=0,0,STDEVA(C404:E404))</f>
        <v>1.6127099346545051</v>
      </c>
      <c r="H404" s="43">
        <f t="shared" ref="H404:H408" si="31">G404/F404*100</f>
        <v>2.4367312032049937</v>
      </c>
    </row>
    <row r="405" spans="1:8" s="4" customFormat="1" x14ac:dyDescent="0.25">
      <c r="A405" s="42">
        <v>324</v>
      </c>
      <c r="B405" s="24" t="s">
        <v>428</v>
      </c>
      <c r="C405" s="30">
        <v>676.3</v>
      </c>
      <c r="D405" s="31">
        <v>644.1</v>
      </c>
      <c r="E405" s="48">
        <v>655.85</v>
      </c>
      <c r="F405" s="45">
        <f t="shared" si="29"/>
        <v>658.75</v>
      </c>
      <c r="G405" s="43">
        <f t="shared" si="30"/>
        <v>16.294707729812117</v>
      </c>
      <c r="H405" s="43">
        <f t="shared" si="31"/>
        <v>2.4735799210340979</v>
      </c>
    </row>
    <row r="406" spans="1:8" s="4" customFormat="1" x14ac:dyDescent="0.25">
      <c r="A406" s="42">
        <v>325</v>
      </c>
      <c r="B406" s="24" t="s">
        <v>386</v>
      </c>
      <c r="C406" s="30">
        <v>2099</v>
      </c>
      <c r="D406" s="31">
        <v>1999</v>
      </c>
      <c r="E406" s="48">
        <v>1878.53</v>
      </c>
      <c r="F406" s="45">
        <f t="shared" si="29"/>
        <v>1992.1766666666665</v>
      </c>
      <c r="G406" s="43">
        <f t="shared" si="30"/>
        <v>110.39326806165916</v>
      </c>
      <c r="H406" s="43">
        <f t="shared" si="31"/>
        <v>5.5413392752145061</v>
      </c>
    </row>
    <row r="407" spans="1:8" s="4" customFormat="1" x14ac:dyDescent="0.25">
      <c r="A407" s="42">
        <v>326</v>
      </c>
      <c r="B407" s="24" t="s">
        <v>429</v>
      </c>
      <c r="C407" s="30">
        <v>833</v>
      </c>
      <c r="D407" s="31">
        <v>794</v>
      </c>
      <c r="E407" s="48">
        <v>757.34</v>
      </c>
      <c r="F407" s="45">
        <f t="shared" si="29"/>
        <v>794.78000000000009</v>
      </c>
      <c r="G407" s="43">
        <f t="shared" si="30"/>
        <v>37.836030447180882</v>
      </c>
      <c r="H407" s="43">
        <f t="shared" si="31"/>
        <v>4.7605665023252826</v>
      </c>
    </row>
    <row r="408" spans="1:8" s="4" customFormat="1" x14ac:dyDescent="0.25">
      <c r="A408" s="42">
        <v>327</v>
      </c>
      <c r="B408" s="24" t="s">
        <v>430</v>
      </c>
      <c r="C408" s="30">
        <v>860</v>
      </c>
      <c r="D408" s="31">
        <v>819</v>
      </c>
      <c r="E408" s="48">
        <v>781.82</v>
      </c>
      <c r="F408" s="45">
        <f t="shared" si="29"/>
        <v>820.27333333333343</v>
      </c>
      <c r="G408" s="43">
        <f t="shared" si="30"/>
        <v>39.105551183090761</v>
      </c>
      <c r="H408" s="43">
        <f t="shared" si="31"/>
        <v>4.7673805296312715</v>
      </c>
    </row>
    <row r="409" spans="1:8" s="4" customFormat="1" x14ac:dyDescent="0.25">
      <c r="A409" s="20"/>
      <c r="B409" s="38" t="s">
        <v>13</v>
      </c>
      <c r="C409" s="53"/>
      <c r="D409" s="54"/>
      <c r="E409" s="54"/>
      <c r="F409" s="54"/>
      <c r="G409" s="54"/>
      <c r="H409" s="55"/>
    </row>
    <row r="410" spans="1:8" s="4" customFormat="1" ht="30" x14ac:dyDescent="0.25">
      <c r="A410" s="42">
        <v>328</v>
      </c>
      <c r="B410" s="24" t="s">
        <v>376</v>
      </c>
      <c r="C410" s="30">
        <v>1973</v>
      </c>
      <c r="D410" s="31">
        <v>1879</v>
      </c>
      <c r="E410" s="48">
        <v>1663.08</v>
      </c>
      <c r="F410" s="45">
        <f t="shared" si="24"/>
        <v>1838.36</v>
      </c>
      <c r="G410" s="43">
        <f t="shared" si="17"/>
        <v>158.90660401632152</v>
      </c>
      <c r="H410" s="43">
        <f t="shared" si="25"/>
        <v>8.6439328540830704</v>
      </c>
    </row>
    <row r="411" spans="1:8" s="4" customFormat="1" x14ac:dyDescent="0.25">
      <c r="A411" s="22">
        <v>329</v>
      </c>
      <c r="B411" s="24" t="s">
        <v>377</v>
      </c>
      <c r="C411" s="30">
        <v>588</v>
      </c>
      <c r="D411" s="31">
        <v>560</v>
      </c>
      <c r="E411" s="48">
        <v>741.51</v>
      </c>
      <c r="F411" s="45">
        <f t="shared" si="24"/>
        <v>629.8366666666667</v>
      </c>
      <c r="G411" s="43">
        <f t="shared" ref="G411:G423" si="32">IF(F411=0,0,STDEVA(C411:E411))</f>
        <v>97.720008357210389</v>
      </c>
      <c r="H411" s="43">
        <f t="shared" si="25"/>
        <v>15.515134880028747</v>
      </c>
    </row>
    <row r="412" spans="1:8" s="4" customFormat="1" x14ac:dyDescent="0.25">
      <c r="A412" s="42">
        <v>330</v>
      </c>
      <c r="B412" s="24" t="s">
        <v>378</v>
      </c>
      <c r="C412" s="30">
        <v>1425</v>
      </c>
      <c r="D412" s="31">
        <v>1405</v>
      </c>
      <c r="E412" s="48">
        <v>1149.55</v>
      </c>
      <c r="F412" s="45">
        <f t="shared" si="24"/>
        <v>1326.5166666666667</v>
      </c>
      <c r="G412" s="43">
        <f t="shared" si="32"/>
        <v>153.58353047554721</v>
      </c>
      <c r="H412" s="43">
        <f t="shared" si="25"/>
        <v>11.577957091295287</v>
      </c>
    </row>
    <row r="413" spans="1:8" s="4" customFormat="1" x14ac:dyDescent="0.25">
      <c r="A413" s="22">
        <v>331</v>
      </c>
      <c r="B413" s="24" t="s">
        <v>379</v>
      </c>
      <c r="C413" s="30">
        <v>687</v>
      </c>
      <c r="D413" s="31">
        <v>654</v>
      </c>
      <c r="E413" s="48">
        <v>695.52</v>
      </c>
      <c r="F413" s="45">
        <f t="shared" si="24"/>
        <v>678.84</v>
      </c>
      <c r="G413" s="43">
        <f t="shared" si="32"/>
        <v>21.929815320699799</v>
      </c>
      <c r="H413" s="43">
        <f t="shared" si="25"/>
        <v>3.2304836663572853</v>
      </c>
    </row>
    <row r="414" spans="1:8" s="4" customFormat="1" x14ac:dyDescent="0.25">
      <c r="A414" s="42">
        <v>332</v>
      </c>
      <c r="B414" s="24" t="s">
        <v>380</v>
      </c>
      <c r="C414" s="30">
        <v>191</v>
      </c>
      <c r="D414" s="31">
        <v>182</v>
      </c>
      <c r="E414" s="48">
        <v>217.67</v>
      </c>
      <c r="F414" s="45">
        <f t="shared" si="24"/>
        <v>196.89</v>
      </c>
      <c r="G414" s="43">
        <f t="shared" si="32"/>
        <v>18.550102425593227</v>
      </c>
      <c r="H414" s="43">
        <f t="shared" si="25"/>
        <v>9.4215564150506523</v>
      </c>
    </row>
    <row r="415" spans="1:8" s="4" customFormat="1" x14ac:dyDescent="0.25">
      <c r="A415" s="22">
        <v>333</v>
      </c>
      <c r="B415" s="24" t="s">
        <v>382</v>
      </c>
      <c r="C415" s="30">
        <v>1984</v>
      </c>
      <c r="D415" s="31">
        <v>1889</v>
      </c>
      <c r="E415" s="48">
        <v>3196.82</v>
      </c>
      <c r="F415" s="45">
        <f t="shared" ref="F415:F416" si="33">(C415+D415+E415)/3</f>
        <v>2356.6066666666666</v>
      </c>
      <c r="G415" s="43">
        <f t="shared" ref="G415:G417" si="34">IF(F415=0,0,STDEVA(C415:E415))</f>
        <v>729.19481905272437</v>
      </c>
      <c r="H415" s="43">
        <f t="shared" ref="H415:H417" si="35">G415/F415*100</f>
        <v>30.942576432754628</v>
      </c>
    </row>
    <row r="416" spans="1:8" s="4" customFormat="1" ht="30" x14ac:dyDescent="0.25">
      <c r="A416" s="42">
        <v>334</v>
      </c>
      <c r="B416" s="24" t="s">
        <v>383</v>
      </c>
      <c r="C416" s="30">
        <v>26701</v>
      </c>
      <c r="D416" s="31">
        <v>25430</v>
      </c>
      <c r="E416" s="48">
        <v>27882.9</v>
      </c>
      <c r="F416" s="45">
        <f t="shared" si="33"/>
        <v>26671.3</v>
      </c>
      <c r="G416" s="43">
        <f t="shared" si="34"/>
        <v>1226.7196786552345</v>
      </c>
      <c r="H416" s="43">
        <f t="shared" si="35"/>
        <v>4.5993996492680687</v>
      </c>
    </row>
    <row r="417" spans="1:9" s="4" customFormat="1" x14ac:dyDescent="0.25">
      <c r="A417" s="22">
        <v>335</v>
      </c>
      <c r="B417" s="24" t="s">
        <v>431</v>
      </c>
      <c r="C417" s="30">
        <v>3689</v>
      </c>
      <c r="D417" s="31">
        <v>3228</v>
      </c>
      <c r="E417" s="48">
        <v>3523.97</v>
      </c>
      <c r="F417" s="45">
        <f>(C417+D417+E417)/3</f>
        <v>3480.3233333333333</v>
      </c>
      <c r="G417" s="43">
        <f t="shared" si="34"/>
        <v>233.57873112364774</v>
      </c>
      <c r="H417" s="43">
        <f t="shared" si="35"/>
        <v>6.7114089339490794</v>
      </c>
    </row>
    <row r="418" spans="1:9" s="4" customFormat="1" x14ac:dyDescent="0.25">
      <c r="A418" s="20"/>
      <c r="B418" s="38" t="s">
        <v>381</v>
      </c>
      <c r="C418" s="53"/>
      <c r="D418" s="54"/>
      <c r="E418" s="54"/>
      <c r="F418" s="54"/>
      <c r="G418" s="54"/>
      <c r="H418" s="55"/>
    </row>
    <row r="419" spans="1:9" s="4" customFormat="1" x14ac:dyDescent="0.25">
      <c r="A419" s="42">
        <v>336</v>
      </c>
      <c r="B419" s="24" t="s">
        <v>435</v>
      </c>
      <c r="C419" s="30">
        <v>5457</v>
      </c>
      <c r="D419" s="31">
        <v>5197</v>
      </c>
      <c r="E419" s="48">
        <v>5820.47</v>
      </c>
      <c r="F419" s="45">
        <f t="shared" si="24"/>
        <v>5491.4900000000007</v>
      </c>
      <c r="G419" s="43">
        <f t="shared" si="32"/>
        <v>313.16270579364982</v>
      </c>
      <c r="H419" s="43">
        <f t="shared" si="25"/>
        <v>5.7026909963170249</v>
      </c>
    </row>
    <row r="420" spans="1:9" s="4" customFormat="1" ht="27.75" customHeight="1" x14ac:dyDescent="0.25">
      <c r="A420" s="42">
        <v>337</v>
      </c>
      <c r="B420" s="24" t="s">
        <v>385</v>
      </c>
      <c r="C420" s="30">
        <v>757</v>
      </c>
      <c r="D420" s="31">
        <v>721</v>
      </c>
      <c r="E420" s="48">
        <v>752.68</v>
      </c>
      <c r="F420" s="45">
        <f t="shared" si="24"/>
        <v>743.56</v>
      </c>
      <c r="G420" s="43">
        <f t="shared" si="32"/>
        <v>19.656571420265529</v>
      </c>
      <c r="H420" s="43">
        <f t="shared" si="25"/>
        <v>2.6435756926496223</v>
      </c>
    </row>
    <row r="421" spans="1:9" s="4" customFormat="1" x14ac:dyDescent="0.25">
      <c r="A421" s="42">
        <v>338</v>
      </c>
      <c r="B421" s="24" t="s">
        <v>384</v>
      </c>
      <c r="C421" s="30">
        <v>6256</v>
      </c>
      <c r="D421" s="31">
        <v>5958</v>
      </c>
      <c r="E421" s="48">
        <v>6594.56</v>
      </c>
      <c r="F421" s="45">
        <f t="shared" si="24"/>
        <v>6269.52</v>
      </c>
      <c r="G421" s="43">
        <f t="shared" si="32"/>
        <v>318.4952922729002</v>
      </c>
      <c r="H421" s="43">
        <f t="shared" si="25"/>
        <v>5.0800586372306045</v>
      </c>
    </row>
    <row r="422" spans="1:9" s="4" customFormat="1" x14ac:dyDescent="0.25">
      <c r="A422" s="42">
        <v>339</v>
      </c>
      <c r="B422" s="24" t="s">
        <v>436</v>
      </c>
      <c r="C422" s="30">
        <v>6714</v>
      </c>
      <c r="D422" s="31">
        <v>6394</v>
      </c>
      <c r="E422" s="48">
        <v>5667.2</v>
      </c>
      <c r="F422" s="45">
        <f t="shared" si="24"/>
        <v>6258.4000000000005</v>
      </c>
      <c r="G422" s="43">
        <f t="shared" si="32"/>
        <v>536.41222953993145</v>
      </c>
      <c r="H422" s="43">
        <f t="shared" si="25"/>
        <v>8.5710761462982781</v>
      </c>
    </row>
    <row r="423" spans="1:9" s="4" customFormat="1" x14ac:dyDescent="0.25">
      <c r="A423" s="42">
        <v>340</v>
      </c>
      <c r="B423" s="4" t="s">
        <v>437</v>
      </c>
      <c r="C423" s="30">
        <v>27770</v>
      </c>
      <c r="D423" s="31">
        <v>26448</v>
      </c>
      <c r="E423" s="48">
        <v>27237.06</v>
      </c>
      <c r="F423" s="45">
        <f>(C423+D423+E423)/3</f>
        <v>27151.686666666665</v>
      </c>
      <c r="G423" s="43">
        <f t="shared" si="32"/>
        <v>665.122135049897</v>
      </c>
      <c r="H423" s="43">
        <f t="shared" si="25"/>
        <v>2.4496531033795703</v>
      </c>
    </row>
    <row r="424" spans="1:9" s="4" customFormat="1" x14ac:dyDescent="0.25">
      <c r="A424" s="46">
        <v>341</v>
      </c>
      <c r="B424" s="42" t="s">
        <v>438</v>
      </c>
      <c r="C424" s="30">
        <v>7056</v>
      </c>
      <c r="D424" s="31">
        <v>6720</v>
      </c>
      <c r="E424" s="48">
        <v>5025.3999999999996</v>
      </c>
      <c r="F424" s="45">
        <f>(C424+D424+E424)/3</f>
        <v>6267.1333333333341</v>
      </c>
      <c r="G424" s="43">
        <f>IF(F424=0,0,STDEVA(C424:E424))</f>
        <v>1088.41639703439</v>
      </c>
      <c r="H424" s="43">
        <f t="shared" si="25"/>
        <v>17.367053469971221</v>
      </c>
    </row>
    <row r="425" spans="1:9" s="4" customFormat="1" x14ac:dyDescent="0.25">
      <c r="A425" s="47">
        <v>342</v>
      </c>
      <c r="B425" s="42" t="s">
        <v>439</v>
      </c>
      <c r="C425" s="30">
        <v>2600</v>
      </c>
      <c r="D425" s="31">
        <v>2500</v>
      </c>
      <c r="E425" s="48">
        <v>3024</v>
      </c>
      <c r="F425" s="45">
        <f>(C425+D425+E425)/3</f>
        <v>2708</v>
      </c>
      <c r="G425" s="43">
        <f>IF(F425=0,0,STDEVA(C425:E425))</f>
        <v>278.19417679024127</v>
      </c>
      <c r="H425" s="43">
        <f>G425/F425*100</f>
        <v>10.273049364484537</v>
      </c>
    </row>
    <row r="426" spans="1:9" s="4" customFormat="1" x14ac:dyDescent="0.25">
      <c r="A426" s="35"/>
      <c r="B426" s="38" t="s">
        <v>434</v>
      </c>
      <c r="C426" s="41">
        <f>SUM(C65:C425)</f>
        <v>173791.76</v>
      </c>
      <c r="D426" s="41">
        <f>SUM(D65:D425)</f>
        <v>165365.80000000005</v>
      </c>
      <c r="E426" s="41">
        <f>SUM(E65:E425)</f>
        <v>170075.92</v>
      </c>
      <c r="F426" s="34">
        <f>(C426+D426+E426)/3</f>
        <v>169744.49333333338</v>
      </c>
    </row>
    <row r="427" spans="1:9" ht="15" customHeight="1" x14ac:dyDescent="0.25">
      <c r="A427" s="36"/>
      <c r="B427" s="58" t="s">
        <v>433</v>
      </c>
      <c r="C427" s="59"/>
      <c r="D427" s="59"/>
      <c r="E427" s="59"/>
      <c r="F427" s="37">
        <f>F61+F426</f>
        <v>206359.76333333337</v>
      </c>
      <c r="G427" s="6"/>
      <c r="H427" s="6"/>
      <c r="I427" s="6"/>
    </row>
    <row r="428" spans="1:9" ht="15.75" customHeight="1" x14ac:dyDescent="0.25">
      <c r="A428" s="6"/>
      <c r="B428" s="58" t="s">
        <v>419</v>
      </c>
      <c r="C428" s="58"/>
      <c r="D428" s="58"/>
      <c r="E428" s="58"/>
      <c r="F428" s="37">
        <v>190255</v>
      </c>
      <c r="G428" s="6"/>
      <c r="H428" s="6"/>
      <c r="I428" s="6"/>
    </row>
    <row r="429" spans="1:9" x14ac:dyDescent="0.25">
      <c r="A429" s="6"/>
      <c r="B429" s="6"/>
      <c r="C429" s="6"/>
      <c r="D429" s="6"/>
      <c r="E429" s="12"/>
      <c r="F429" s="13"/>
      <c r="G429" s="6"/>
      <c r="H429" s="6"/>
      <c r="I429" s="6"/>
    </row>
    <row r="430" spans="1:9" x14ac:dyDescent="0.25">
      <c r="A430" s="6"/>
      <c r="B430" s="6"/>
      <c r="C430" s="6"/>
      <c r="D430" s="6"/>
      <c r="E430" s="12"/>
      <c r="F430" s="13"/>
      <c r="G430" s="6"/>
      <c r="H430" s="6"/>
      <c r="I430" s="6"/>
    </row>
    <row r="431" spans="1:9" x14ac:dyDescent="0.25">
      <c r="A431" s="6"/>
      <c r="B431" s="1" t="s">
        <v>397</v>
      </c>
      <c r="C431" s="6"/>
      <c r="D431" s="6"/>
      <c r="E431" s="12"/>
      <c r="F431" s="13"/>
      <c r="G431" s="6"/>
      <c r="H431" s="6"/>
      <c r="I431" s="6"/>
    </row>
    <row r="432" spans="1:9" x14ac:dyDescent="0.25">
      <c r="A432" s="6"/>
      <c r="B432" s="1" t="s">
        <v>398</v>
      </c>
      <c r="C432" s="6"/>
      <c r="D432" s="6"/>
      <c r="E432" s="12"/>
      <c r="F432" s="13"/>
      <c r="G432" s="6"/>
      <c r="H432" s="6"/>
      <c r="I432" s="6"/>
    </row>
    <row r="433" spans="1:9" ht="24" customHeight="1" x14ac:dyDescent="0.25">
      <c r="A433" s="6"/>
      <c r="B433" s="57" t="s">
        <v>445</v>
      </c>
      <c r="C433" s="57"/>
      <c r="D433" s="6"/>
      <c r="E433" s="12"/>
      <c r="F433" s="13"/>
      <c r="G433" s="6"/>
      <c r="H433" s="6"/>
      <c r="I433" s="6"/>
    </row>
    <row r="434" spans="1:9" x14ac:dyDescent="0.25">
      <c r="A434" s="6"/>
      <c r="B434" s="1"/>
      <c r="C434" s="6"/>
      <c r="D434" s="6"/>
      <c r="E434" s="12"/>
      <c r="F434" s="13"/>
      <c r="G434" s="6"/>
      <c r="H434" s="6"/>
      <c r="I434" s="6"/>
    </row>
    <row r="435" spans="1:9" ht="13.5" customHeight="1" x14ac:dyDescent="0.25">
      <c r="A435" s="6"/>
      <c r="B435" s="56" t="s">
        <v>440</v>
      </c>
      <c r="C435" s="56"/>
      <c r="D435" s="6"/>
      <c r="E435" s="12"/>
      <c r="F435" s="13"/>
      <c r="G435" s="6"/>
      <c r="H435" s="6"/>
      <c r="I435" s="6"/>
    </row>
    <row r="436" spans="1:9" x14ac:dyDescent="0.25">
      <c r="A436" s="6"/>
      <c r="B436" s="40"/>
      <c r="C436" s="6"/>
      <c r="D436" s="6"/>
      <c r="E436" s="12"/>
      <c r="F436" s="13"/>
      <c r="G436" s="6"/>
      <c r="H436" s="6"/>
      <c r="I436" s="6"/>
    </row>
    <row r="437" spans="1:9" x14ac:dyDescent="0.25">
      <c r="A437" s="6"/>
      <c r="B437" s="1"/>
      <c r="C437" s="6"/>
      <c r="D437" s="6"/>
      <c r="E437" s="12"/>
      <c r="F437" s="13"/>
      <c r="G437" s="6"/>
      <c r="H437" s="6"/>
      <c r="I437" s="6"/>
    </row>
    <row r="438" spans="1:9" x14ac:dyDescent="0.25">
      <c r="A438" s="6"/>
      <c r="B438" s="1" t="s">
        <v>418</v>
      </c>
      <c r="C438" s="6"/>
      <c r="D438" s="6"/>
      <c r="E438" s="12"/>
      <c r="F438" s="13"/>
      <c r="G438" s="6"/>
      <c r="H438" s="6"/>
      <c r="I438" s="6"/>
    </row>
    <row r="439" spans="1:9" x14ac:dyDescent="0.25">
      <c r="A439" s="6"/>
      <c r="B439" s="1" t="s">
        <v>399</v>
      </c>
      <c r="C439" s="6"/>
      <c r="D439" s="6"/>
      <c r="E439" s="12"/>
      <c r="F439" s="13"/>
      <c r="G439" s="6"/>
      <c r="H439" s="6"/>
      <c r="I439" s="6"/>
    </row>
    <row r="440" spans="1:9" x14ac:dyDescent="0.25">
      <c r="A440" s="6"/>
      <c r="B440" s="1" t="s">
        <v>400</v>
      </c>
      <c r="C440" s="6"/>
      <c r="D440" s="6"/>
      <c r="E440" s="12"/>
      <c r="F440" s="13"/>
      <c r="G440" s="6"/>
      <c r="H440" s="6"/>
      <c r="I440" s="6"/>
    </row>
    <row r="441" spans="1:9" x14ac:dyDescent="0.25">
      <c r="A441" s="6"/>
      <c r="B441" s="1" t="s">
        <v>401</v>
      </c>
      <c r="C441" s="6"/>
      <c r="D441" s="6"/>
      <c r="E441" s="12"/>
      <c r="F441" s="13"/>
      <c r="G441" s="6"/>
      <c r="H441" s="6"/>
      <c r="I441" s="6"/>
    </row>
    <row r="442" spans="1:9" x14ac:dyDescent="0.25">
      <c r="A442" s="6"/>
      <c r="B442" s="1" t="s">
        <v>402</v>
      </c>
      <c r="C442" s="6"/>
      <c r="D442" s="6"/>
      <c r="E442" s="12"/>
      <c r="F442" s="13"/>
      <c r="G442" s="6"/>
      <c r="H442" s="6"/>
      <c r="I442" s="6"/>
    </row>
    <row r="443" spans="1:9" x14ac:dyDescent="0.25">
      <c r="A443" s="6"/>
      <c r="B443" s="1" t="s">
        <v>403</v>
      </c>
      <c r="C443" s="6"/>
      <c r="D443" s="6"/>
      <c r="E443" s="12"/>
      <c r="F443" s="13"/>
      <c r="G443" s="6"/>
      <c r="H443" s="6"/>
      <c r="I443" s="6"/>
    </row>
    <row r="444" spans="1:9" x14ac:dyDescent="0.25">
      <c r="A444" s="6"/>
      <c r="B444" s="1" t="s">
        <v>404</v>
      </c>
      <c r="C444" s="6"/>
      <c r="D444" s="6"/>
      <c r="E444" s="12"/>
      <c r="F444" s="13"/>
      <c r="G444" s="6"/>
      <c r="H444" s="6"/>
      <c r="I444" s="6"/>
    </row>
    <row r="445" spans="1:9" x14ac:dyDescent="0.25">
      <c r="A445" s="6"/>
      <c r="B445" s="1" t="s">
        <v>405</v>
      </c>
      <c r="C445" s="6"/>
      <c r="D445" s="6"/>
      <c r="E445" s="12"/>
      <c r="F445" s="13"/>
      <c r="G445" s="6"/>
      <c r="H445" s="6"/>
      <c r="I445" s="6"/>
    </row>
    <row r="446" spans="1:9" x14ac:dyDescent="0.25">
      <c r="A446" s="6"/>
      <c r="B446" s="1" t="s">
        <v>406</v>
      </c>
      <c r="C446" s="6"/>
      <c r="D446" s="6"/>
      <c r="E446" s="12"/>
      <c r="F446" s="13"/>
      <c r="G446" s="6"/>
      <c r="H446" s="6"/>
      <c r="I446" s="6"/>
    </row>
    <row r="447" spans="1:9" x14ac:dyDescent="0.25">
      <c r="A447" s="6"/>
      <c r="B447" s="1" t="s">
        <v>407</v>
      </c>
      <c r="C447" s="6"/>
      <c r="D447" s="6"/>
      <c r="E447" s="12"/>
      <c r="F447" s="13"/>
      <c r="G447" s="6"/>
      <c r="H447" s="6"/>
      <c r="I447" s="6"/>
    </row>
    <row r="448" spans="1:9" x14ac:dyDescent="0.25">
      <c r="A448" s="6"/>
      <c r="B448" s="6"/>
      <c r="C448" s="6"/>
      <c r="D448" s="6"/>
      <c r="E448" s="12"/>
      <c r="F448" s="13"/>
      <c r="G448" s="6"/>
      <c r="H448" s="6"/>
      <c r="I448" s="6"/>
    </row>
    <row r="449" spans="1:9" x14ac:dyDescent="0.25">
      <c r="A449" s="6"/>
      <c r="B449" s="6" t="s">
        <v>414</v>
      </c>
      <c r="C449" s="6"/>
      <c r="D449" s="6"/>
      <c r="E449" s="12"/>
      <c r="F449" s="13"/>
      <c r="G449" s="6"/>
      <c r="H449" s="6"/>
      <c r="I449" s="6"/>
    </row>
    <row r="450" spans="1:9" x14ac:dyDescent="0.25">
      <c r="A450" s="6"/>
      <c r="B450" s="6" t="s">
        <v>441</v>
      </c>
      <c r="C450" s="6"/>
      <c r="D450" s="6"/>
      <c r="E450" s="12"/>
      <c r="F450" s="13"/>
      <c r="G450" s="6"/>
      <c r="H450" s="6"/>
      <c r="I450" s="6"/>
    </row>
    <row r="451" spans="1:9" x14ac:dyDescent="0.25">
      <c r="A451" s="6"/>
      <c r="B451" s="6" t="s">
        <v>415</v>
      </c>
      <c r="C451" s="6"/>
      <c r="D451" s="6"/>
      <c r="E451" s="12"/>
      <c r="F451" s="13"/>
      <c r="G451" s="6"/>
      <c r="H451" s="6"/>
      <c r="I451" s="6"/>
    </row>
    <row r="452" spans="1:9" x14ac:dyDescent="0.25">
      <c r="A452" s="6"/>
      <c r="B452" s="6" t="s">
        <v>416</v>
      </c>
      <c r="C452" s="6"/>
      <c r="D452" s="6"/>
      <c r="E452" s="12"/>
      <c r="F452" s="13"/>
      <c r="G452" s="6"/>
      <c r="H452" s="6"/>
      <c r="I452" s="6"/>
    </row>
  </sheetData>
  <mergeCells count="67">
    <mergeCell ref="B5:F5"/>
    <mergeCell ref="D43:D47"/>
    <mergeCell ref="D52:D59"/>
    <mergeCell ref="C8:C9"/>
    <mergeCell ref="D8:D9"/>
    <mergeCell ref="E8:E9"/>
    <mergeCell ref="E23:E27"/>
    <mergeCell ref="E34:E38"/>
    <mergeCell ref="E43:E47"/>
    <mergeCell ref="E52:E59"/>
    <mergeCell ref="B10:E10"/>
    <mergeCell ref="B8:B9"/>
    <mergeCell ref="A34:A38"/>
    <mergeCell ref="A43:A47"/>
    <mergeCell ref="D23:D27"/>
    <mergeCell ref="F8:F9"/>
    <mergeCell ref="F23:F27"/>
    <mergeCell ref="C34:C38"/>
    <mergeCell ref="C43:C47"/>
    <mergeCell ref="C42:H42"/>
    <mergeCell ref="C33:H33"/>
    <mergeCell ref="C22:H22"/>
    <mergeCell ref="F43:F47"/>
    <mergeCell ref="F34:F38"/>
    <mergeCell ref="B428:E428"/>
    <mergeCell ref="A52:A59"/>
    <mergeCell ref="H52:H59"/>
    <mergeCell ref="H8:H9"/>
    <mergeCell ref="G23:G27"/>
    <mergeCell ref="H23:H27"/>
    <mergeCell ref="G34:G38"/>
    <mergeCell ref="H34:H38"/>
    <mergeCell ref="G43:G47"/>
    <mergeCell ref="H43:H47"/>
    <mergeCell ref="G8:G9"/>
    <mergeCell ref="G52:G59"/>
    <mergeCell ref="D34:D38"/>
    <mergeCell ref="A8:A9"/>
    <mergeCell ref="A23:A27"/>
    <mergeCell ref="C23:C27"/>
    <mergeCell ref="C68:H68"/>
    <mergeCell ref="C64:H64"/>
    <mergeCell ref="C51:H51"/>
    <mergeCell ref="C238:H238"/>
    <mergeCell ref="C233:H233"/>
    <mergeCell ref="C197:H197"/>
    <mergeCell ref="C130:H130"/>
    <mergeCell ref="C105:H105"/>
    <mergeCell ref="C52:C59"/>
    <mergeCell ref="F52:F59"/>
    <mergeCell ref="C63:E63"/>
    <mergeCell ref="C418:H418"/>
    <mergeCell ref="B435:C435"/>
    <mergeCell ref="B433:C433"/>
    <mergeCell ref="C74:H74"/>
    <mergeCell ref="C70:H70"/>
    <mergeCell ref="C373:H373"/>
    <mergeCell ref="C371:H371"/>
    <mergeCell ref="C367:H367"/>
    <mergeCell ref="C332:H332"/>
    <mergeCell ref="C328:H328"/>
    <mergeCell ref="C409:H409"/>
    <mergeCell ref="C401:H401"/>
    <mergeCell ref="C396:H396"/>
    <mergeCell ref="C392:H392"/>
    <mergeCell ref="C380:H380"/>
    <mergeCell ref="B427:E427"/>
  </mergeCells>
  <pageMargins left="0.7" right="0.7" top="0.75" bottom="0.75" header="0.3" footer="0.3"/>
  <pageSetup paperSize="9" scale="66" orientation="landscape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1" sqref="F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2026-08-20T10:47:59Z</dcterms:modified>
</cp:coreProperties>
</file>