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showInkAnnotation="0" defaultThemeVersion="124226"/>
  <bookViews>
    <workbookView xWindow="4695" yWindow="645" windowWidth="14340" windowHeight="11280"/>
  </bookViews>
  <sheets>
    <sheet name="Лист1" sheetId="3" r:id="rId1"/>
  </sheets>
  <calcPr calcId="144525"/>
</workbook>
</file>

<file path=xl/calcChain.xml><?xml version="1.0" encoding="utf-8"?>
<calcChain xmlns="http://schemas.openxmlformats.org/spreadsheetml/2006/main">
  <c r="M16" i="3" l="1"/>
  <c r="K10" i="3" l="1"/>
  <c r="K9" i="3"/>
  <c r="L9" i="3"/>
  <c r="L12" i="3" s="1"/>
  <c r="N9" i="3"/>
  <c r="O9" i="3" s="1"/>
  <c r="L10" i="3"/>
  <c r="N10" i="3"/>
  <c r="O10" i="3" s="1"/>
  <c r="K11" i="3"/>
  <c r="L11" i="3"/>
  <c r="N11" i="3"/>
  <c r="O11" i="3" s="1"/>
  <c r="M11" i="3" l="1"/>
  <c r="P11" i="3" s="1"/>
  <c r="M10" i="3"/>
  <c r="P10" i="3" s="1"/>
  <c r="M9" i="3"/>
  <c r="M12" i="3" s="1"/>
  <c r="K12" i="3"/>
  <c r="O12" i="3"/>
  <c r="K14" i="3"/>
  <c r="P9" i="3" l="1"/>
  <c r="P14" i="3"/>
</calcChain>
</file>

<file path=xl/sharedStrings.xml><?xml version="1.0" encoding="utf-8"?>
<sst xmlns="http://schemas.openxmlformats.org/spreadsheetml/2006/main" count="59" uniqueCount="53">
  <si>
    <t>№</t>
  </si>
  <si>
    <t>Ед. изм</t>
  </si>
  <si>
    <t>Кол-во</t>
  </si>
  <si>
    <t>Среднее квадратичное отклонение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</si>
  <si>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</si>
  <si>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</si>
  <si>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</si>
  <si>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</si>
  <si>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</si>
  <si>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</si>
  <si>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</si>
  <si>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Дата подготовки НМЦК:</t>
  </si>
  <si>
    <t>Таблица №1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</si>
  <si>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</si>
  <si>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</si>
  <si>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</si>
  <si>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Код продукции по ОКПД2</t>
  </si>
  <si>
    <t>Главный бухгалтер</t>
  </si>
  <si>
    <t>Совокупность значений</t>
  </si>
  <si>
    <t>ИТОГО:</t>
  </si>
  <si>
    <t>,</t>
  </si>
  <si>
    <t xml:space="preserve"> </t>
  </si>
  <si>
    <t>шт.</t>
  </si>
  <si>
    <t>Цена за единицу (руб.)</t>
  </si>
  <si>
    <r>
      <t xml:space="preserve">Поскольку коэффициент вариации цены менее </t>
    </r>
    <r>
      <rPr>
        <b/>
        <sz val="14"/>
        <rFont val="Times New Roman"/>
        <family val="1"/>
        <charset val="204"/>
      </rPr>
      <t>33%</t>
    </r>
    <r>
      <rPr>
        <sz val="14"/>
        <rFont val="Times New Roman"/>
        <family val="1"/>
        <charset val="204"/>
      </rPr>
      <t>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  </r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</si>
  <si>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 и приложениях к нему (в случае наличия приложений).</t>
  </si>
  <si>
    <r>
      <t>Средняя арифметическая цена за единицу     &lt;</t>
    </r>
    <r>
      <rPr>
        <i/>
        <sz val="14"/>
        <rFont val="Times New Roman"/>
        <family val="1"/>
        <charset val="204"/>
      </rPr>
      <t>ц</t>
    </r>
    <r>
      <rPr>
        <sz val="14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</si>
  <si>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4"/>
        <rFont val="Times New Roman"/>
        <family val="1"/>
        <charset val="204"/>
      </rPr>
      <t xml:space="preserve">         (не должен превышать 33%)</t>
    </r>
  </si>
  <si>
    <t xml:space="preserve">             В.А. Дешевова</t>
  </si>
  <si>
    <t xml:space="preserve"> Заместитель начальника госпиталя по хозяйственным вопросам</t>
  </si>
  <si>
    <t xml:space="preserve">             М.А. Полтинин</t>
  </si>
  <si>
    <t>КБК</t>
  </si>
  <si>
    <t>153 0901 01 4 10 90059 244</t>
  </si>
  <si>
    <t>Начальник отдела бухгалтерского учета и финансового контроля</t>
  </si>
  <si>
    <t>Наименование товара по КТРУ (наименование товара)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</si>
  <si>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</si>
  <si>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КОСГУ</t>
  </si>
  <si>
    <t xml:space="preserve">            Е.С. Чехлова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</si>
  <si>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"Интернет", не указываются наименования поставщиков (подрядчиков, исполнителей), представивших соответствующую информацию.</t>
  </si>
  <si>
    <t xml:space="preserve"> 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товара, полученных по запросу от потенциальных поставщиков.
Начальная (максимальная) цена контракта включает в себя все расходы поставщика, налоги, сборы и другие обязательные платежи.</t>
  </si>
  <si>
    <t>13.92.29.190-00000011</t>
  </si>
  <si>
    <t>Флаг России</t>
  </si>
  <si>
    <t xml:space="preserve">В целях получения ценовой информации в отношении товаров, закупка которых планируется Заказчиком, были проведены следующие процедуры:
- направлены запросы о предоставлении ценовой информации восьми потенциальным поставщикам информация о которых имеется в свободном доступе и ГИСП, обладающих опытом поставки товаров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в ответ на направленные запросы ценовой информации Заказчиком были получены три ценовых предложения по бумажному запросу №29-14/0438КП от 06.08.2026г.;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на основании полученных ценовых предложений от потенциальных Поставщиков был произведен расчет НМЦК (Таблица1).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</si>
  <si>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Флаг Москвы</t>
  </si>
  <si>
    <t>Флаг ФТС</t>
  </si>
  <si>
    <t>Коммерческое предложение                                                                                                                                                                                                                                                                                              вх.№ 0914КП от 10.08.2026 г.</t>
  </si>
  <si>
    <t>Коммерческое предложение  вх.№0938КП от 13.08.2026 г.</t>
  </si>
  <si>
    <t>https://www/flag.ru</t>
  </si>
  <si>
    <r>
      <t xml:space="preserve">Обоснование начальной (максимальной) цены контракта на  закупку  расходных  материалов, применяемых для хозяйственных нужд Госпиталя (флажной продукции).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Начальная (максимальная) цена контракта рассчитана в российских рублях - валюта контракта российский рубль (RUB).</t>
    </r>
  </si>
  <si>
    <r>
      <t>" 17"</t>
    </r>
    <r>
      <rPr>
        <u/>
        <sz val="14"/>
        <rFont val="Times New Roman"/>
        <family val="1"/>
        <charset val="204"/>
      </rPr>
      <t xml:space="preserve"> августа </t>
    </r>
    <r>
      <rPr>
        <sz val="14"/>
        <rFont val="Times New Roman"/>
        <family val="1"/>
        <charset val="204"/>
      </rPr>
      <t xml:space="preserve"> 2026 г.</t>
    </r>
  </si>
  <si>
    <t>И.О.Начальника ОМТО</t>
  </si>
  <si>
    <t xml:space="preserve">            А.В. Андреев</t>
  </si>
  <si>
    <t>рублей (Двадцать пять тысяч шестьсот девяносто восемь руб.)00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</si>
</sst>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91E4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4" fontId="3" fillId="0" borderId="0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" fontId="3" fillId="0" borderId="0" xfId="0" applyNumberFormat="1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center" vertical="center" textRotation="90" wrapText="1"/>
    </xf>
    <xf numFmtId="4" fontId="2" fillId="0" borderId="7" xfId="0" applyNumberFormat="1" applyFont="1" applyFill="1" applyBorder="1" applyAlignment="1">
      <alignment wrapText="1"/>
    </xf>
    <xf numFmtId="4" fontId="3" fillId="0" borderId="7" xfId="0" applyNumberFormat="1" applyFont="1" applyFill="1" applyBorder="1" applyAlignment="1">
      <alignment wrapText="1"/>
    </xf>
    <xf numFmtId="0" fontId="10" fillId="0" borderId="2" xfId="2" applyFont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/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1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63500</xdr:colOff>
      <xdr:row>6</xdr:row>
      <xdr:rowOff>1460500</xdr:rowOff>
    </xdr:from>
    <xdr:to>
      <xdr:col>12</xdr:col>
      <xdr:colOff>1054099</xdr:colOff>
      <xdr:row>6</xdr:row>
      <xdr:rowOff>1968499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4200" y="7010400"/>
          <a:ext cx="990599" cy="507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63500</xdr:colOff>
      <xdr:row>6</xdr:row>
      <xdr:rowOff>1120775</xdr:rowOff>
    </xdr:from>
    <xdr:to>
      <xdr:col>11</xdr:col>
      <xdr:colOff>939799</xdr:colOff>
      <xdr:row>6</xdr:row>
      <xdr:rowOff>1689100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3600" y="6670675"/>
          <a:ext cx="876299" cy="56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/fla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0"/>
  <sheetViews>
    <sheetView tabSelected="1" topLeftCell="A7" zoomScale="60" zoomScaleNormal="60" workbookViewId="0">
      <selection activeCell="R9" sqref="R9"/>
    </sheetView>
  </sheetViews>
  <sheetFormatPr defaultRowHeight="18.75" x14ac:dyDescent="0.3"/>
  <cols>
    <col min="1" max="3" width="4.7109375" style="18" customWidth="1"/>
    <col min="4" max="4" width="6.85546875" style="25" customWidth="1"/>
    <col min="5" max="5" width="35.7109375" style="18" customWidth="1"/>
    <col min="6" max="6" width="10.42578125" style="18" bestFit="1" customWidth="1"/>
    <col min="7" max="7" width="9.42578125" style="18" bestFit="1" customWidth="1"/>
    <col min="8" max="8" width="11" style="18" customWidth="1"/>
    <col min="9" max="10" width="9.28515625" style="18" customWidth="1"/>
    <col min="11" max="11" width="17" style="18" customWidth="1"/>
    <col min="12" max="12" width="30.28515625" style="18" customWidth="1"/>
    <col min="13" max="14" width="28.140625" style="18" customWidth="1"/>
    <col min="15" max="15" width="30.7109375" style="18" customWidth="1"/>
    <col min="16" max="16" width="38.7109375" style="18" customWidth="1"/>
    <col min="17" max="17" width="9.140625" style="18"/>
    <col min="18" max="18" width="13.42578125" style="18" bestFit="1" customWidth="1"/>
    <col min="19" max="246" width="9.140625" style="18"/>
    <col min="247" max="247" width="3.140625" style="18" customWidth="1"/>
    <col min="248" max="248" width="15.5703125" style="18" customWidth="1"/>
    <col min="249" max="249" width="55.140625" style="18" customWidth="1"/>
    <col min="250" max="250" width="5.85546875" style="18" customWidth="1"/>
    <col min="251" max="251" width="6.85546875" style="18" customWidth="1"/>
    <col min="252" max="254" width="10.5703125" style="18" customWidth="1"/>
    <col min="255" max="261" width="0" style="18" hidden="1" customWidth="1"/>
    <col min="262" max="262" width="11.42578125" style="18" bestFit="1" customWidth="1"/>
    <col min="263" max="263" width="12.5703125" style="18" customWidth="1"/>
    <col min="264" max="264" width="14" style="18" customWidth="1"/>
    <col min="265" max="265" width="22.42578125" style="18" customWidth="1"/>
    <col min="266" max="266" width="10.5703125" style="18" bestFit="1" customWidth="1"/>
    <col min="267" max="267" width="9.42578125" style="18" bestFit="1" customWidth="1"/>
    <col min="268" max="268" width="11.85546875" style="18" customWidth="1"/>
    <col min="269" max="502" width="9.140625" style="18"/>
    <col min="503" max="503" width="3.140625" style="18" customWidth="1"/>
    <col min="504" max="504" width="15.5703125" style="18" customWidth="1"/>
    <col min="505" max="505" width="55.140625" style="18" customWidth="1"/>
    <col min="506" max="506" width="5.85546875" style="18" customWidth="1"/>
    <col min="507" max="507" width="6.85546875" style="18" customWidth="1"/>
    <col min="508" max="510" width="10.5703125" style="18" customWidth="1"/>
    <col min="511" max="517" width="0" style="18" hidden="1" customWidth="1"/>
    <col min="518" max="518" width="11.42578125" style="18" bestFit="1" customWidth="1"/>
    <col min="519" max="519" width="12.5703125" style="18" customWidth="1"/>
    <col min="520" max="520" width="14" style="18" customWidth="1"/>
    <col min="521" max="521" width="22.42578125" style="18" customWidth="1"/>
    <col min="522" max="522" width="10.5703125" style="18" bestFit="1" customWidth="1"/>
    <col min="523" max="523" width="9.42578125" style="18" bestFit="1" customWidth="1"/>
    <col min="524" max="524" width="11.85546875" style="18" customWidth="1"/>
    <col min="525" max="758" width="9.140625" style="18"/>
    <col min="759" max="759" width="3.140625" style="18" customWidth="1"/>
    <col min="760" max="760" width="15.5703125" style="18" customWidth="1"/>
    <col min="761" max="761" width="55.140625" style="18" customWidth="1"/>
    <col min="762" max="762" width="5.85546875" style="18" customWidth="1"/>
    <col min="763" max="763" width="6.85546875" style="18" customWidth="1"/>
    <col min="764" max="766" width="10.5703125" style="18" customWidth="1"/>
    <col min="767" max="773" width="0" style="18" hidden="1" customWidth="1"/>
    <col min="774" max="774" width="11.42578125" style="18" bestFit="1" customWidth="1"/>
    <col min="775" max="775" width="12.5703125" style="18" customWidth="1"/>
    <col min="776" max="776" width="14" style="18" customWidth="1"/>
    <col min="777" max="777" width="22.42578125" style="18" customWidth="1"/>
    <col min="778" max="778" width="10.5703125" style="18" bestFit="1" customWidth="1"/>
    <col min="779" max="779" width="9.42578125" style="18" bestFit="1" customWidth="1"/>
    <col min="780" max="780" width="11.85546875" style="18" customWidth="1"/>
    <col min="781" max="1014" width="9.140625" style="18"/>
    <col min="1015" max="1015" width="3.140625" style="18" customWidth="1"/>
    <col min="1016" max="1016" width="15.5703125" style="18" customWidth="1"/>
    <col min="1017" max="1017" width="55.140625" style="18" customWidth="1"/>
    <col min="1018" max="1018" width="5.85546875" style="18" customWidth="1"/>
    <col min="1019" max="1019" width="6.85546875" style="18" customWidth="1"/>
    <col min="1020" max="1022" width="10.5703125" style="18" customWidth="1"/>
    <col min="1023" max="1029" width="0" style="18" hidden="1" customWidth="1"/>
    <col min="1030" max="1030" width="11.42578125" style="18" bestFit="1" customWidth="1"/>
    <col min="1031" max="1031" width="12.5703125" style="18" customWidth="1"/>
    <col min="1032" max="1032" width="14" style="18" customWidth="1"/>
    <col min="1033" max="1033" width="22.42578125" style="18" customWidth="1"/>
    <col min="1034" max="1034" width="10.5703125" style="18" bestFit="1" customWidth="1"/>
    <col min="1035" max="1035" width="9.42578125" style="18" bestFit="1" customWidth="1"/>
    <col min="1036" max="1036" width="11.85546875" style="18" customWidth="1"/>
    <col min="1037" max="1270" width="9.140625" style="18"/>
    <col min="1271" max="1271" width="3.140625" style="18" customWidth="1"/>
    <col min="1272" max="1272" width="15.5703125" style="18" customWidth="1"/>
    <col min="1273" max="1273" width="55.140625" style="18" customWidth="1"/>
    <col min="1274" max="1274" width="5.85546875" style="18" customWidth="1"/>
    <col min="1275" max="1275" width="6.85546875" style="18" customWidth="1"/>
    <col min="1276" max="1278" width="10.5703125" style="18" customWidth="1"/>
    <col min="1279" max="1285" width="0" style="18" hidden="1" customWidth="1"/>
    <col min="1286" max="1286" width="11.42578125" style="18" bestFit="1" customWidth="1"/>
    <col min="1287" max="1287" width="12.5703125" style="18" customWidth="1"/>
    <col min="1288" max="1288" width="14" style="18" customWidth="1"/>
    <col min="1289" max="1289" width="22.42578125" style="18" customWidth="1"/>
    <col min="1290" max="1290" width="10.5703125" style="18" bestFit="1" customWidth="1"/>
    <col min="1291" max="1291" width="9.42578125" style="18" bestFit="1" customWidth="1"/>
    <col min="1292" max="1292" width="11.85546875" style="18" customWidth="1"/>
    <col min="1293" max="1526" width="9.140625" style="18"/>
    <col min="1527" max="1527" width="3.140625" style="18" customWidth="1"/>
    <col min="1528" max="1528" width="15.5703125" style="18" customWidth="1"/>
    <col min="1529" max="1529" width="55.140625" style="18" customWidth="1"/>
    <col min="1530" max="1530" width="5.85546875" style="18" customWidth="1"/>
    <col min="1531" max="1531" width="6.85546875" style="18" customWidth="1"/>
    <col min="1532" max="1534" width="10.5703125" style="18" customWidth="1"/>
    <col min="1535" max="1541" width="0" style="18" hidden="1" customWidth="1"/>
    <col min="1542" max="1542" width="11.42578125" style="18" bestFit="1" customWidth="1"/>
    <col min="1543" max="1543" width="12.5703125" style="18" customWidth="1"/>
    <col min="1544" max="1544" width="14" style="18" customWidth="1"/>
    <col min="1545" max="1545" width="22.42578125" style="18" customWidth="1"/>
    <col min="1546" max="1546" width="10.5703125" style="18" bestFit="1" customWidth="1"/>
    <col min="1547" max="1547" width="9.42578125" style="18" bestFit="1" customWidth="1"/>
    <col min="1548" max="1548" width="11.85546875" style="18" customWidth="1"/>
    <col min="1549" max="1782" width="9.140625" style="18"/>
    <col min="1783" max="1783" width="3.140625" style="18" customWidth="1"/>
    <col min="1784" max="1784" width="15.5703125" style="18" customWidth="1"/>
    <col min="1785" max="1785" width="55.140625" style="18" customWidth="1"/>
    <col min="1786" max="1786" width="5.85546875" style="18" customWidth="1"/>
    <col min="1787" max="1787" width="6.85546875" style="18" customWidth="1"/>
    <col min="1788" max="1790" width="10.5703125" style="18" customWidth="1"/>
    <col min="1791" max="1797" width="0" style="18" hidden="1" customWidth="1"/>
    <col min="1798" max="1798" width="11.42578125" style="18" bestFit="1" customWidth="1"/>
    <col min="1799" max="1799" width="12.5703125" style="18" customWidth="1"/>
    <col min="1800" max="1800" width="14" style="18" customWidth="1"/>
    <col min="1801" max="1801" width="22.42578125" style="18" customWidth="1"/>
    <col min="1802" max="1802" width="10.5703125" style="18" bestFit="1" customWidth="1"/>
    <col min="1803" max="1803" width="9.42578125" style="18" bestFit="1" customWidth="1"/>
    <col min="1804" max="1804" width="11.85546875" style="18" customWidth="1"/>
    <col min="1805" max="2038" width="9.140625" style="18"/>
    <col min="2039" max="2039" width="3.140625" style="18" customWidth="1"/>
    <col min="2040" max="2040" width="15.5703125" style="18" customWidth="1"/>
    <col min="2041" max="2041" width="55.140625" style="18" customWidth="1"/>
    <col min="2042" max="2042" width="5.85546875" style="18" customWidth="1"/>
    <col min="2043" max="2043" width="6.85546875" style="18" customWidth="1"/>
    <col min="2044" max="2046" width="10.5703125" style="18" customWidth="1"/>
    <col min="2047" max="2053" width="0" style="18" hidden="1" customWidth="1"/>
    <col min="2054" max="2054" width="11.42578125" style="18" bestFit="1" customWidth="1"/>
    <col min="2055" max="2055" width="12.5703125" style="18" customWidth="1"/>
    <col min="2056" max="2056" width="14" style="18" customWidth="1"/>
    <col min="2057" max="2057" width="22.42578125" style="18" customWidth="1"/>
    <col min="2058" max="2058" width="10.5703125" style="18" bestFit="1" customWidth="1"/>
    <col min="2059" max="2059" width="9.42578125" style="18" bestFit="1" customWidth="1"/>
    <col min="2060" max="2060" width="11.85546875" style="18" customWidth="1"/>
    <col min="2061" max="2294" width="9.140625" style="18"/>
    <col min="2295" max="2295" width="3.140625" style="18" customWidth="1"/>
    <col min="2296" max="2296" width="15.5703125" style="18" customWidth="1"/>
    <col min="2297" max="2297" width="55.140625" style="18" customWidth="1"/>
    <col min="2298" max="2298" width="5.85546875" style="18" customWidth="1"/>
    <col min="2299" max="2299" width="6.85546875" style="18" customWidth="1"/>
    <col min="2300" max="2302" width="10.5703125" style="18" customWidth="1"/>
    <col min="2303" max="2309" width="0" style="18" hidden="1" customWidth="1"/>
    <col min="2310" max="2310" width="11.42578125" style="18" bestFit="1" customWidth="1"/>
    <col min="2311" max="2311" width="12.5703125" style="18" customWidth="1"/>
    <col min="2312" max="2312" width="14" style="18" customWidth="1"/>
    <col min="2313" max="2313" width="22.42578125" style="18" customWidth="1"/>
    <col min="2314" max="2314" width="10.5703125" style="18" bestFit="1" customWidth="1"/>
    <col min="2315" max="2315" width="9.42578125" style="18" bestFit="1" customWidth="1"/>
    <col min="2316" max="2316" width="11.85546875" style="18" customWidth="1"/>
    <col min="2317" max="2550" width="9.140625" style="18"/>
    <col min="2551" max="2551" width="3.140625" style="18" customWidth="1"/>
    <col min="2552" max="2552" width="15.5703125" style="18" customWidth="1"/>
    <col min="2553" max="2553" width="55.140625" style="18" customWidth="1"/>
    <col min="2554" max="2554" width="5.85546875" style="18" customWidth="1"/>
    <col min="2555" max="2555" width="6.85546875" style="18" customWidth="1"/>
    <col min="2556" max="2558" width="10.5703125" style="18" customWidth="1"/>
    <col min="2559" max="2565" width="0" style="18" hidden="1" customWidth="1"/>
    <col min="2566" max="2566" width="11.42578125" style="18" bestFit="1" customWidth="1"/>
    <col min="2567" max="2567" width="12.5703125" style="18" customWidth="1"/>
    <col min="2568" max="2568" width="14" style="18" customWidth="1"/>
    <col min="2569" max="2569" width="22.42578125" style="18" customWidth="1"/>
    <col min="2570" max="2570" width="10.5703125" style="18" bestFit="1" customWidth="1"/>
    <col min="2571" max="2571" width="9.42578125" style="18" bestFit="1" customWidth="1"/>
    <col min="2572" max="2572" width="11.85546875" style="18" customWidth="1"/>
    <col min="2573" max="2806" width="9.140625" style="18"/>
    <col min="2807" max="2807" width="3.140625" style="18" customWidth="1"/>
    <col min="2808" max="2808" width="15.5703125" style="18" customWidth="1"/>
    <col min="2809" max="2809" width="55.140625" style="18" customWidth="1"/>
    <col min="2810" max="2810" width="5.85546875" style="18" customWidth="1"/>
    <col min="2811" max="2811" width="6.85546875" style="18" customWidth="1"/>
    <col min="2812" max="2814" width="10.5703125" style="18" customWidth="1"/>
    <col min="2815" max="2821" width="0" style="18" hidden="1" customWidth="1"/>
    <col min="2822" max="2822" width="11.42578125" style="18" bestFit="1" customWidth="1"/>
    <col min="2823" max="2823" width="12.5703125" style="18" customWidth="1"/>
    <col min="2824" max="2824" width="14" style="18" customWidth="1"/>
    <col min="2825" max="2825" width="22.42578125" style="18" customWidth="1"/>
    <col min="2826" max="2826" width="10.5703125" style="18" bestFit="1" customWidth="1"/>
    <col min="2827" max="2827" width="9.42578125" style="18" bestFit="1" customWidth="1"/>
    <col min="2828" max="2828" width="11.85546875" style="18" customWidth="1"/>
    <col min="2829" max="3062" width="9.140625" style="18"/>
    <col min="3063" max="3063" width="3.140625" style="18" customWidth="1"/>
    <col min="3064" max="3064" width="15.5703125" style="18" customWidth="1"/>
    <col min="3065" max="3065" width="55.140625" style="18" customWidth="1"/>
    <col min="3066" max="3066" width="5.85546875" style="18" customWidth="1"/>
    <col min="3067" max="3067" width="6.85546875" style="18" customWidth="1"/>
    <col min="3068" max="3070" width="10.5703125" style="18" customWidth="1"/>
    <col min="3071" max="3077" width="0" style="18" hidden="1" customWidth="1"/>
    <col min="3078" max="3078" width="11.42578125" style="18" bestFit="1" customWidth="1"/>
    <col min="3079" max="3079" width="12.5703125" style="18" customWidth="1"/>
    <col min="3080" max="3080" width="14" style="18" customWidth="1"/>
    <col min="3081" max="3081" width="22.42578125" style="18" customWidth="1"/>
    <col min="3082" max="3082" width="10.5703125" style="18" bestFit="1" customWidth="1"/>
    <col min="3083" max="3083" width="9.42578125" style="18" bestFit="1" customWidth="1"/>
    <col min="3084" max="3084" width="11.85546875" style="18" customWidth="1"/>
    <col min="3085" max="3318" width="9.140625" style="18"/>
    <col min="3319" max="3319" width="3.140625" style="18" customWidth="1"/>
    <col min="3320" max="3320" width="15.5703125" style="18" customWidth="1"/>
    <col min="3321" max="3321" width="55.140625" style="18" customWidth="1"/>
    <col min="3322" max="3322" width="5.85546875" style="18" customWidth="1"/>
    <col min="3323" max="3323" width="6.85546875" style="18" customWidth="1"/>
    <col min="3324" max="3326" width="10.5703125" style="18" customWidth="1"/>
    <col min="3327" max="3333" width="0" style="18" hidden="1" customWidth="1"/>
    <col min="3334" max="3334" width="11.42578125" style="18" bestFit="1" customWidth="1"/>
    <col min="3335" max="3335" width="12.5703125" style="18" customWidth="1"/>
    <col min="3336" max="3336" width="14" style="18" customWidth="1"/>
    <col min="3337" max="3337" width="22.42578125" style="18" customWidth="1"/>
    <col min="3338" max="3338" width="10.5703125" style="18" bestFit="1" customWidth="1"/>
    <col min="3339" max="3339" width="9.42578125" style="18" bestFit="1" customWidth="1"/>
    <col min="3340" max="3340" width="11.85546875" style="18" customWidth="1"/>
    <col min="3341" max="3574" width="9.140625" style="18"/>
    <col min="3575" max="3575" width="3.140625" style="18" customWidth="1"/>
    <col min="3576" max="3576" width="15.5703125" style="18" customWidth="1"/>
    <col min="3577" max="3577" width="55.140625" style="18" customWidth="1"/>
    <col min="3578" max="3578" width="5.85546875" style="18" customWidth="1"/>
    <col min="3579" max="3579" width="6.85546875" style="18" customWidth="1"/>
    <col min="3580" max="3582" width="10.5703125" style="18" customWidth="1"/>
    <col min="3583" max="3589" width="0" style="18" hidden="1" customWidth="1"/>
    <col min="3590" max="3590" width="11.42578125" style="18" bestFit="1" customWidth="1"/>
    <col min="3591" max="3591" width="12.5703125" style="18" customWidth="1"/>
    <col min="3592" max="3592" width="14" style="18" customWidth="1"/>
    <col min="3593" max="3593" width="22.42578125" style="18" customWidth="1"/>
    <col min="3594" max="3594" width="10.5703125" style="18" bestFit="1" customWidth="1"/>
    <col min="3595" max="3595" width="9.42578125" style="18" bestFit="1" customWidth="1"/>
    <col min="3596" max="3596" width="11.85546875" style="18" customWidth="1"/>
    <col min="3597" max="3830" width="9.140625" style="18"/>
    <col min="3831" max="3831" width="3.140625" style="18" customWidth="1"/>
    <col min="3832" max="3832" width="15.5703125" style="18" customWidth="1"/>
    <col min="3833" max="3833" width="55.140625" style="18" customWidth="1"/>
    <col min="3834" max="3834" width="5.85546875" style="18" customWidth="1"/>
    <col min="3835" max="3835" width="6.85546875" style="18" customWidth="1"/>
    <col min="3836" max="3838" width="10.5703125" style="18" customWidth="1"/>
    <col min="3839" max="3845" width="0" style="18" hidden="1" customWidth="1"/>
    <col min="3846" max="3846" width="11.42578125" style="18" bestFit="1" customWidth="1"/>
    <col min="3847" max="3847" width="12.5703125" style="18" customWidth="1"/>
    <col min="3848" max="3848" width="14" style="18" customWidth="1"/>
    <col min="3849" max="3849" width="22.42578125" style="18" customWidth="1"/>
    <col min="3850" max="3850" width="10.5703125" style="18" bestFit="1" customWidth="1"/>
    <col min="3851" max="3851" width="9.42578125" style="18" bestFit="1" customWidth="1"/>
    <col min="3852" max="3852" width="11.85546875" style="18" customWidth="1"/>
    <col min="3853" max="4086" width="9.140625" style="18"/>
    <col min="4087" max="4087" width="3.140625" style="18" customWidth="1"/>
    <col min="4088" max="4088" width="15.5703125" style="18" customWidth="1"/>
    <col min="4089" max="4089" width="55.140625" style="18" customWidth="1"/>
    <col min="4090" max="4090" width="5.85546875" style="18" customWidth="1"/>
    <col min="4091" max="4091" width="6.85546875" style="18" customWidth="1"/>
    <col min="4092" max="4094" width="10.5703125" style="18" customWidth="1"/>
    <col min="4095" max="4101" width="0" style="18" hidden="1" customWidth="1"/>
    <col min="4102" max="4102" width="11.42578125" style="18" bestFit="1" customWidth="1"/>
    <col min="4103" max="4103" width="12.5703125" style="18" customWidth="1"/>
    <col min="4104" max="4104" width="14" style="18" customWidth="1"/>
    <col min="4105" max="4105" width="22.42578125" style="18" customWidth="1"/>
    <col min="4106" max="4106" width="10.5703125" style="18" bestFit="1" customWidth="1"/>
    <col min="4107" max="4107" width="9.42578125" style="18" bestFit="1" customWidth="1"/>
    <col min="4108" max="4108" width="11.85546875" style="18" customWidth="1"/>
    <col min="4109" max="4342" width="9.140625" style="18"/>
    <col min="4343" max="4343" width="3.140625" style="18" customWidth="1"/>
    <col min="4344" max="4344" width="15.5703125" style="18" customWidth="1"/>
    <col min="4345" max="4345" width="55.140625" style="18" customWidth="1"/>
    <col min="4346" max="4346" width="5.85546875" style="18" customWidth="1"/>
    <col min="4347" max="4347" width="6.85546875" style="18" customWidth="1"/>
    <col min="4348" max="4350" width="10.5703125" style="18" customWidth="1"/>
    <col min="4351" max="4357" width="0" style="18" hidden="1" customWidth="1"/>
    <col min="4358" max="4358" width="11.42578125" style="18" bestFit="1" customWidth="1"/>
    <col min="4359" max="4359" width="12.5703125" style="18" customWidth="1"/>
    <col min="4360" max="4360" width="14" style="18" customWidth="1"/>
    <col min="4361" max="4361" width="22.42578125" style="18" customWidth="1"/>
    <col min="4362" max="4362" width="10.5703125" style="18" bestFit="1" customWidth="1"/>
    <col min="4363" max="4363" width="9.42578125" style="18" bestFit="1" customWidth="1"/>
    <col min="4364" max="4364" width="11.85546875" style="18" customWidth="1"/>
    <col min="4365" max="4598" width="9.140625" style="18"/>
    <col min="4599" max="4599" width="3.140625" style="18" customWidth="1"/>
    <col min="4600" max="4600" width="15.5703125" style="18" customWidth="1"/>
    <col min="4601" max="4601" width="55.140625" style="18" customWidth="1"/>
    <col min="4602" max="4602" width="5.85546875" style="18" customWidth="1"/>
    <col min="4603" max="4603" width="6.85546875" style="18" customWidth="1"/>
    <col min="4604" max="4606" width="10.5703125" style="18" customWidth="1"/>
    <col min="4607" max="4613" width="0" style="18" hidden="1" customWidth="1"/>
    <col min="4614" max="4614" width="11.42578125" style="18" bestFit="1" customWidth="1"/>
    <col min="4615" max="4615" width="12.5703125" style="18" customWidth="1"/>
    <col min="4616" max="4616" width="14" style="18" customWidth="1"/>
    <col min="4617" max="4617" width="22.42578125" style="18" customWidth="1"/>
    <col min="4618" max="4618" width="10.5703125" style="18" bestFit="1" customWidth="1"/>
    <col min="4619" max="4619" width="9.42578125" style="18" bestFit="1" customWidth="1"/>
    <col min="4620" max="4620" width="11.85546875" style="18" customWidth="1"/>
    <col min="4621" max="4854" width="9.140625" style="18"/>
    <col min="4855" max="4855" width="3.140625" style="18" customWidth="1"/>
    <col min="4856" max="4856" width="15.5703125" style="18" customWidth="1"/>
    <col min="4857" max="4857" width="55.140625" style="18" customWidth="1"/>
    <col min="4858" max="4858" width="5.85546875" style="18" customWidth="1"/>
    <col min="4859" max="4859" width="6.85546875" style="18" customWidth="1"/>
    <col min="4860" max="4862" width="10.5703125" style="18" customWidth="1"/>
    <col min="4863" max="4869" width="0" style="18" hidden="1" customWidth="1"/>
    <col min="4870" max="4870" width="11.42578125" style="18" bestFit="1" customWidth="1"/>
    <col min="4871" max="4871" width="12.5703125" style="18" customWidth="1"/>
    <col min="4872" max="4872" width="14" style="18" customWidth="1"/>
    <col min="4873" max="4873" width="22.42578125" style="18" customWidth="1"/>
    <col min="4874" max="4874" width="10.5703125" style="18" bestFit="1" customWidth="1"/>
    <col min="4875" max="4875" width="9.42578125" style="18" bestFit="1" customWidth="1"/>
    <col min="4876" max="4876" width="11.85546875" style="18" customWidth="1"/>
    <col min="4877" max="5110" width="9.140625" style="18"/>
    <col min="5111" max="5111" width="3.140625" style="18" customWidth="1"/>
    <col min="5112" max="5112" width="15.5703125" style="18" customWidth="1"/>
    <col min="5113" max="5113" width="55.140625" style="18" customWidth="1"/>
    <col min="5114" max="5114" width="5.85546875" style="18" customWidth="1"/>
    <col min="5115" max="5115" width="6.85546875" style="18" customWidth="1"/>
    <col min="5116" max="5118" width="10.5703125" style="18" customWidth="1"/>
    <col min="5119" max="5125" width="0" style="18" hidden="1" customWidth="1"/>
    <col min="5126" max="5126" width="11.42578125" style="18" bestFit="1" customWidth="1"/>
    <col min="5127" max="5127" width="12.5703125" style="18" customWidth="1"/>
    <col min="5128" max="5128" width="14" style="18" customWidth="1"/>
    <col min="5129" max="5129" width="22.42578125" style="18" customWidth="1"/>
    <col min="5130" max="5130" width="10.5703125" style="18" bestFit="1" customWidth="1"/>
    <col min="5131" max="5131" width="9.42578125" style="18" bestFit="1" customWidth="1"/>
    <col min="5132" max="5132" width="11.85546875" style="18" customWidth="1"/>
    <col min="5133" max="5366" width="9.140625" style="18"/>
    <col min="5367" max="5367" width="3.140625" style="18" customWidth="1"/>
    <col min="5368" max="5368" width="15.5703125" style="18" customWidth="1"/>
    <col min="5369" max="5369" width="55.140625" style="18" customWidth="1"/>
    <col min="5370" max="5370" width="5.85546875" style="18" customWidth="1"/>
    <col min="5371" max="5371" width="6.85546875" style="18" customWidth="1"/>
    <col min="5372" max="5374" width="10.5703125" style="18" customWidth="1"/>
    <col min="5375" max="5381" width="0" style="18" hidden="1" customWidth="1"/>
    <col min="5382" max="5382" width="11.42578125" style="18" bestFit="1" customWidth="1"/>
    <col min="5383" max="5383" width="12.5703125" style="18" customWidth="1"/>
    <col min="5384" max="5384" width="14" style="18" customWidth="1"/>
    <col min="5385" max="5385" width="22.42578125" style="18" customWidth="1"/>
    <col min="5386" max="5386" width="10.5703125" style="18" bestFit="1" customWidth="1"/>
    <col min="5387" max="5387" width="9.42578125" style="18" bestFit="1" customWidth="1"/>
    <col min="5388" max="5388" width="11.85546875" style="18" customWidth="1"/>
    <col min="5389" max="5622" width="9.140625" style="18"/>
    <col min="5623" max="5623" width="3.140625" style="18" customWidth="1"/>
    <col min="5624" max="5624" width="15.5703125" style="18" customWidth="1"/>
    <col min="5625" max="5625" width="55.140625" style="18" customWidth="1"/>
    <col min="5626" max="5626" width="5.85546875" style="18" customWidth="1"/>
    <col min="5627" max="5627" width="6.85546875" style="18" customWidth="1"/>
    <col min="5628" max="5630" width="10.5703125" style="18" customWidth="1"/>
    <col min="5631" max="5637" width="0" style="18" hidden="1" customWidth="1"/>
    <col min="5638" max="5638" width="11.42578125" style="18" bestFit="1" customWidth="1"/>
    <col min="5639" max="5639" width="12.5703125" style="18" customWidth="1"/>
    <col min="5640" max="5640" width="14" style="18" customWidth="1"/>
    <col min="5641" max="5641" width="22.42578125" style="18" customWidth="1"/>
    <col min="5642" max="5642" width="10.5703125" style="18" bestFit="1" customWidth="1"/>
    <col min="5643" max="5643" width="9.42578125" style="18" bestFit="1" customWidth="1"/>
    <col min="5644" max="5644" width="11.85546875" style="18" customWidth="1"/>
    <col min="5645" max="5878" width="9.140625" style="18"/>
    <col min="5879" max="5879" width="3.140625" style="18" customWidth="1"/>
    <col min="5880" max="5880" width="15.5703125" style="18" customWidth="1"/>
    <col min="5881" max="5881" width="55.140625" style="18" customWidth="1"/>
    <col min="5882" max="5882" width="5.85546875" style="18" customWidth="1"/>
    <col min="5883" max="5883" width="6.85546875" style="18" customWidth="1"/>
    <col min="5884" max="5886" width="10.5703125" style="18" customWidth="1"/>
    <col min="5887" max="5893" width="0" style="18" hidden="1" customWidth="1"/>
    <col min="5894" max="5894" width="11.42578125" style="18" bestFit="1" customWidth="1"/>
    <col min="5895" max="5895" width="12.5703125" style="18" customWidth="1"/>
    <col min="5896" max="5896" width="14" style="18" customWidth="1"/>
    <col min="5897" max="5897" width="22.42578125" style="18" customWidth="1"/>
    <col min="5898" max="5898" width="10.5703125" style="18" bestFit="1" customWidth="1"/>
    <col min="5899" max="5899" width="9.42578125" style="18" bestFit="1" customWidth="1"/>
    <col min="5900" max="5900" width="11.85546875" style="18" customWidth="1"/>
    <col min="5901" max="6134" width="9.140625" style="18"/>
    <col min="6135" max="6135" width="3.140625" style="18" customWidth="1"/>
    <col min="6136" max="6136" width="15.5703125" style="18" customWidth="1"/>
    <col min="6137" max="6137" width="55.140625" style="18" customWidth="1"/>
    <col min="6138" max="6138" width="5.85546875" style="18" customWidth="1"/>
    <col min="6139" max="6139" width="6.85546875" style="18" customWidth="1"/>
    <col min="6140" max="6142" width="10.5703125" style="18" customWidth="1"/>
    <col min="6143" max="6149" width="0" style="18" hidden="1" customWidth="1"/>
    <col min="6150" max="6150" width="11.42578125" style="18" bestFit="1" customWidth="1"/>
    <col min="6151" max="6151" width="12.5703125" style="18" customWidth="1"/>
    <col min="6152" max="6152" width="14" style="18" customWidth="1"/>
    <col min="6153" max="6153" width="22.42578125" style="18" customWidth="1"/>
    <col min="6154" max="6154" width="10.5703125" style="18" bestFit="1" customWidth="1"/>
    <col min="6155" max="6155" width="9.42578125" style="18" bestFit="1" customWidth="1"/>
    <col min="6156" max="6156" width="11.85546875" style="18" customWidth="1"/>
    <col min="6157" max="6390" width="9.140625" style="18"/>
    <col min="6391" max="6391" width="3.140625" style="18" customWidth="1"/>
    <col min="6392" max="6392" width="15.5703125" style="18" customWidth="1"/>
    <col min="6393" max="6393" width="55.140625" style="18" customWidth="1"/>
    <col min="6394" max="6394" width="5.85546875" style="18" customWidth="1"/>
    <col min="6395" max="6395" width="6.85546875" style="18" customWidth="1"/>
    <col min="6396" max="6398" width="10.5703125" style="18" customWidth="1"/>
    <col min="6399" max="6405" width="0" style="18" hidden="1" customWidth="1"/>
    <col min="6406" max="6406" width="11.42578125" style="18" bestFit="1" customWidth="1"/>
    <col min="6407" max="6407" width="12.5703125" style="18" customWidth="1"/>
    <col min="6408" max="6408" width="14" style="18" customWidth="1"/>
    <col min="6409" max="6409" width="22.42578125" style="18" customWidth="1"/>
    <col min="6410" max="6410" width="10.5703125" style="18" bestFit="1" customWidth="1"/>
    <col min="6411" max="6411" width="9.42578125" style="18" bestFit="1" customWidth="1"/>
    <col min="6412" max="6412" width="11.85546875" style="18" customWidth="1"/>
    <col min="6413" max="6646" width="9.140625" style="18"/>
    <col min="6647" max="6647" width="3.140625" style="18" customWidth="1"/>
    <col min="6648" max="6648" width="15.5703125" style="18" customWidth="1"/>
    <col min="6649" max="6649" width="55.140625" style="18" customWidth="1"/>
    <col min="6650" max="6650" width="5.85546875" style="18" customWidth="1"/>
    <col min="6651" max="6651" width="6.85546875" style="18" customWidth="1"/>
    <col min="6652" max="6654" width="10.5703125" style="18" customWidth="1"/>
    <col min="6655" max="6661" width="0" style="18" hidden="1" customWidth="1"/>
    <col min="6662" max="6662" width="11.42578125" style="18" bestFit="1" customWidth="1"/>
    <col min="6663" max="6663" width="12.5703125" style="18" customWidth="1"/>
    <col min="6664" max="6664" width="14" style="18" customWidth="1"/>
    <col min="6665" max="6665" width="22.42578125" style="18" customWidth="1"/>
    <col min="6666" max="6666" width="10.5703125" style="18" bestFit="1" customWidth="1"/>
    <col min="6667" max="6667" width="9.42578125" style="18" bestFit="1" customWidth="1"/>
    <col min="6668" max="6668" width="11.85546875" style="18" customWidth="1"/>
    <col min="6669" max="6902" width="9.140625" style="18"/>
    <col min="6903" max="6903" width="3.140625" style="18" customWidth="1"/>
    <col min="6904" max="6904" width="15.5703125" style="18" customWidth="1"/>
    <col min="6905" max="6905" width="55.140625" style="18" customWidth="1"/>
    <col min="6906" max="6906" width="5.85546875" style="18" customWidth="1"/>
    <col min="6907" max="6907" width="6.85546875" style="18" customWidth="1"/>
    <col min="6908" max="6910" width="10.5703125" style="18" customWidth="1"/>
    <col min="6911" max="6917" width="0" style="18" hidden="1" customWidth="1"/>
    <col min="6918" max="6918" width="11.42578125" style="18" bestFit="1" customWidth="1"/>
    <col min="6919" max="6919" width="12.5703125" style="18" customWidth="1"/>
    <col min="6920" max="6920" width="14" style="18" customWidth="1"/>
    <col min="6921" max="6921" width="22.42578125" style="18" customWidth="1"/>
    <col min="6922" max="6922" width="10.5703125" style="18" bestFit="1" customWidth="1"/>
    <col min="6923" max="6923" width="9.42578125" style="18" bestFit="1" customWidth="1"/>
    <col min="6924" max="6924" width="11.85546875" style="18" customWidth="1"/>
    <col min="6925" max="7158" width="9.140625" style="18"/>
    <col min="7159" max="7159" width="3.140625" style="18" customWidth="1"/>
    <col min="7160" max="7160" width="15.5703125" style="18" customWidth="1"/>
    <col min="7161" max="7161" width="55.140625" style="18" customWidth="1"/>
    <col min="7162" max="7162" width="5.85546875" style="18" customWidth="1"/>
    <col min="7163" max="7163" width="6.85546875" style="18" customWidth="1"/>
    <col min="7164" max="7166" width="10.5703125" style="18" customWidth="1"/>
    <col min="7167" max="7173" width="0" style="18" hidden="1" customWidth="1"/>
    <col min="7174" max="7174" width="11.42578125" style="18" bestFit="1" customWidth="1"/>
    <col min="7175" max="7175" width="12.5703125" style="18" customWidth="1"/>
    <col min="7176" max="7176" width="14" style="18" customWidth="1"/>
    <col min="7177" max="7177" width="22.42578125" style="18" customWidth="1"/>
    <col min="7178" max="7178" width="10.5703125" style="18" bestFit="1" customWidth="1"/>
    <col min="7179" max="7179" width="9.42578125" style="18" bestFit="1" customWidth="1"/>
    <col min="7180" max="7180" width="11.85546875" style="18" customWidth="1"/>
    <col min="7181" max="7414" width="9.140625" style="18"/>
    <col min="7415" max="7415" width="3.140625" style="18" customWidth="1"/>
    <col min="7416" max="7416" width="15.5703125" style="18" customWidth="1"/>
    <col min="7417" max="7417" width="55.140625" style="18" customWidth="1"/>
    <col min="7418" max="7418" width="5.85546875" style="18" customWidth="1"/>
    <col min="7419" max="7419" width="6.85546875" style="18" customWidth="1"/>
    <col min="7420" max="7422" width="10.5703125" style="18" customWidth="1"/>
    <col min="7423" max="7429" width="0" style="18" hidden="1" customWidth="1"/>
    <col min="7430" max="7430" width="11.42578125" style="18" bestFit="1" customWidth="1"/>
    <col min="7431" max="7431" width="12.5703125" style="18" customWidth="1"/>
    <col min="7432" max="7432" width="14" style="18" customWidth="1"/>
    <col min="7433" max="7433" width="22.42578125" style="18" customWidth="1"/>
    <col min="7434" max="7434" width="10.5703125" style="18" bestFit="1" customWidth="1"/>
    <col min="7435" max="7435" width="9.42578125" style="18" bestFit="1" customWidth="1"/>
    <col min="7436" max="7436" width="11.85546875" style="18" customWidth="1"/>
    <col min="7437" max="7670" width="9.140625" style="18"/>
    <col min="7671" max="7671" width="3.140625" style="18" customWidth="1"/>
    <col min="7672" max="7672" width="15.5703125" style="18" customWidth="1"/>
    <col min="7673" max="7673" width="55.140625" style="18" customWidth="1"/>
    <col min="7674" max="7674" width="5.85546875" style="18" customWidth="1"/>
    <col min="7675" max="7675" width="6.85546875" style="18" customWidth="1"/>
    <col min="7676" max="7678" width="10.5703125" style="18" customWidth="1"/>
    <col min="7679" max="7685" width="0" style="18" hidden="1" customWidth="1"/>
    <col min="7686" max="7686" width="11.42578125" style="18" bestFit="1" customWidth="1"/>
    <col min="7687" max="7687" width="12.5703125" style="18" customWidth="1"/>
    <col min="7688" max="7688" width="14" style="18" customWidth="1"/>
    <col min="7689" max="7689" width="22.42578125" style="18" customWidth="1"/>
    <col min="7690" max="7690" width="10.5703125" style="18" bestFit="1" customWidth="1"/>
    <col min="7691" max="7691" width="9.42578125" style="18" bestFit="1" customWidth="1"/>
    <col min="7692" max="7692" width="11.85546875" style="18" customWidth="1"/>
    <col min="7693" max="7926" width="9.140625" style="18"/>
    <col min="7927" max="7927" width="3.140625" style="18" customWidth="1"/>
    <col min="7928" max="7928" width="15.5703125" style="18" customWidth="1"/>
    <col min="7929" max="7929" width="55.140625" style="18" customWidth="1"/>
    <col min="7930" max="7930" width="5.85546875" style="18" customWidth="1"/>
    <col min="7931" max="7931" width="6.85546875" style="18" customWidth="1"/>
    <col min="7932" max="7934" width="10.5703125" style="18" customWidth="1"/>
    <col min="7935" max="7941" width="0" style="18" hidden="1" customWidth="1"/>
    <col min="7942" max="7942" width="11.42578125" style="18" bestFit="1" customWidth="1"/>
    <col min="7943" max="7943" width="12.5703125" style="18" customWidth="1"/>
    <col min="7944" max="7944" width="14" style="18" customWidth="1"/>
    <col min="7945" max="7945" width="22.42578125" style="18" customWidth="1"/>
    <col min="7946" max="7946" width="10.5703125" style="18" bestFit="1" customWidth="1"/>
    <col min="7947" max="7947" width="9.42578125" style="18" bestFit="1" customWidth="1"/>
    <col min="7948" max="7948" width="11.85546875" style="18" customWidth="1"/>
    <col min="7949" max="8182" width="9.140625" style="18"/>
    <col min="8183" max="8183" width="3.140625" style="18" customWidth="1"/>
    <col min="8184" max="8184" width="15.5703125" style="18" customWidth="1"/>
    <col min="8185" max="8185" width="55.140625" style="18" customWidth="1"/>
    <col min="8186" max="8186" width="5.85546875" style="18" customWidth="1"/>
    <col min="8187" max="8187" width="6.85546875" style="18" customWidth="1"/>
    <col min="8188" max="8190" width="10.5703125" style="18" customWidth="1"/>
    <col min="8191" max="8197" width="0" style="18" hidden="1" customWidth="1"/>
    <col min="8198" max="8198" width="11.42578125" style="18" bestFit="1" customWidth="1"/>
    <col min="8199" max="8199" width="12.5703125" style="18" customWidth="1"/>
    <col min="8200" max="8200" width="14" style="18" customWidth="1"/>
    <col min="8201" max="8201" width="22.42578125" style="18" customWidth="1"/>
    <col min="8202" max="8202" width="10.5703125" style="18" bestFit="1" customWidth="1"/>
    <col min="8203" max="8203" width="9.42578125" style="18" bestFit="1" customWidth="1"/>
    <col min="8204" max="8204" width="11.85546875" style="18" customWidth="1"/>
    <col min="8205" max="8438" width="9.140625" style="18"/>
    <col min="8439" max="8439" width="3.140625" style="18" customWidth="1"/>
    <col min="8440" max="8440" width="15.5703125" style="18" customWidth="1"/>
    <col min="8441" max="8441" width="55.140625" style="18" customWidth="1"/>
    <col min="8442" max="8442" width="5.85546875" style="18" customWidth="1"/>
    <col min="8443" max="8443" width="6.85546875" style="18" customWidth="1"/>
    <col min="8444" max="8446" width="10.5703125" style="18" customWidth="1"/>
    <col min="8447" max="8453" width="0" style="18" hidden="1" customWidth="1"/>
    <col min="8454" max="8454" width="11.42578125" style="18" bestFit="1" customWidth="1"/>
    <col min="8455" max="8455" width="12.5703125" style="18" customWidth="1"/>
    <col min="8456" max="8456" width="14" style="18" customWidth="1"/>
    <col min="8457" max="8457" width="22.42578125" style="18" customWidth="1"/>
    <col min="8458" max="8458" width="10.5703125" style="18" bestFit="1" customWidth="1"/>
    <col min="8459" max="8459" width="9.42578125" style="18" bestFit="1" customWidth="1"/>
    <col min="8460" max="8460" width="11.85546875" style="18" customWidth="1"/>
    <col min="8461" max="8694" width="9.140625" style="18"/>
    <col min="8695" max="8695" width="3.140625" style="18" customWidth="1"/>
    <col min="8696" max="8696" width="15.5703125" style="18" customWidth="1"/>
    <col min="8697" max="8697" width="55.140625" style="18" customWidth="1"/>
    <col min="8698" max="8698" width="5.85546875" style="18" customWidth="1"/>
    <col min="8699" max="8699" width="6.85546875" style="18" customWidth="1"/>
    <col min="8700" max="8702" width="10.5703125" style="18" customWidth="1"/>
    <col min="8703" max="8709" width="0" style="18" hidden="1" customWidth="1"/>
    <col min="8710" max="8710" width="11.42578125" style="18" bestFit="1" customWidth="1"/>
    <col min="8711" max="8711" width="12.5703125" style="18" customWidth="1"/>
    <col min="8712" max="8712" width="14" style="18" customWidth="1"/>
    <col min="8713" max="8713" width="22.42578125" style="18" customWidth="1"/>
    <col min="8714" max="8714" width="10.5703125" style="18" bestFit="1" customWidth="1"/>
    <col min="8715" max="8715" width="9.42578125" style="18" bestFit="1" customWidth="1"/>
    <col min="8716" max="8716" width="11.85546875" style="18" customWidth="1"/>
    <col min="8717" max="8950" width="9.140625" style="18"/>
    <col min="8951" max="8951" width="3.140625" style="18" customWidth="1"/>
    <col min="8952" max="8952" width="15.5703125" style="18" customWidth="1"/>
    <col min="8953" max="8953" width="55.140625" style="18" customWidth="1"/>
    <col min="8954" max="8954" width="5.85546875" style="18" customWidth="1"/>
    <col min="8955" max="8955" width="6.85546875" style="18" customWidth="1"/>
    <col min="8956" max="8958" width="10.5703125" style="18" customWidth="1"/>
    <col min="8959" max="8965" width="0" style="18" hidden="1" customWidth="1"/>
    <col min="8966" max="8966" width="11.42578125" style="18" bestFit="1" customWidth="1"/>
    <col min="8967" max="8967" width="12.5703125" style="18" customWidth="1"/>
    <col min="8968" max="8968" width="14" style="18" customWidth="1"/>
    <col min="8969" max="8969" width="22.42578125" style="18" customWidth="1"/>
    <col min="8970" max="8970" width="10.5703125" style="18" bestFit="1" customWidth="1"/>
    <col min="8971" max="8971" width="9.42578125" style="18" bestFit="1" customWidth="1"/>
    <col min="8972" max="8972" width="11.85546875" style="18" customWidth="1"/>
    <col min="8973" max="9206" width="9.140625" style="18"/>
    <col min="9207" max="9207" width="3.140625" style="18" customWidth="1"/>
    <col min="9208" max="9208" width="15.5703125" style="18" customWidth="1"/>
    <col min="9209" max="9209" width="55.140625" style="18" customWidth="1"/>
    <col min="9210" max="9210" width="5.85546875" style="18" customWidth="1"/>
    <col min="9211" max="9211" width="6.85546875" style="18" customWidth="1"/>
    <col min="9212" max="9214" width="10.5703125" style="18" customWidth="1"/>
    <col min="9215" max="9221" width="0" style="18" hidden="1" customWidth="1"/>
    <col min="9222" max="9222" width="11.42578125" style="18" bestFit="1" customWidth="1"/>
    <col min="9223" max="9223" width="12.5703125" style="18" customWidth="1"/>
    <col min="9224" max="9224" width="14" style="18" customWidth="1"/>
    <col min="9225" max="9225" width="22.42578125" style="18" customWidth="1"/>
    <col min="9226" max="9226" width="10.5703125" style="18" bestFit="1" customWidth="1"/>
    <col min="9227" max="9227" width="9.42578125" style="18" bestFit="1" customWidth="1"/>
    <col min="9228" max="9228" width="11.85546875" style="18" customWidth="1"/>
    <col min="9229" max="9462" width="9.140625" style="18"/>
    <col min="9463" max="9463" width="3.140625" style="18" customWidth="1"/>
    <col min="9464" max="9464" width="15.5703125" style="18" customWidth="1"/>
    <col min="9465" max="9465" width="55.140625" style="18" customWidth="1"/>
    <col min="9466" max="9466" width="5.85546875" style="18" customWidth="1"/>
    <col min="9467" max="9467" width="6.85546875" style="18" customWidth="1"/>
    <col min="9468" max="9470" width="10.5703125" style="18" customWidth="1"/>
    <col min="9471" max="9477" width="0" style="18" hidden="1" customWidth="1"/>
    <col min="9478" max="9478" width="11.42578125" style="18" bestFit="1" customWidth="1"/>
    <col min="9479" max="9479" width="12.5703125" style="18" customWidth="1"/>
    <col min="9480" max="9480" width="14" style="18" customWidth="1"/>
    <col min="9481" max="9481" width="22.42578125" style="18" customWidth="1"/>
    <col min="9482" max="9482" width="10.5703125" style="18" bestFit="1" customWidth="1"/>
    <col min="9483" max="9483" width="9.42578125" style="18" bestFit="1" customWidth="1"/>
    <col min="9484" max="9484" width="11.85546875" style="18" customWidth="1"/>
    <col min="9485" max="9718" width="9.140625" style="18"/>
    <col min="9719" max="9719" width="3.140625" style="18" customWidth="1"/>
    <col min="9720" max="9720" width="15.5703125" style="18" customWidth="1"/>
    <col min="9721" max="9721" width="55.140625" style="18" customWidth="1"/>
    <col min="9722" max="9722" width="5.85546875" style="18" customWidth="1"/>
    <col min="9723" max="9723" width="6.85546875" style="18" customWidth="1"/>
    <col min="9724" max="9726" width="10.5703125" style="18" customWidth="1"/>
    <col min="9727" max="9733" width="0" style="18" hidden="1" customWidth="1"/>
    <col min="9734" max="9734" width="11.42578125" style="18" bestFit="1" customWidth="1"/>
    <col min="9735" max="9735" width="12.5703125" style="18" customWidth="1"/>
    <col min="9736" max="9736" width="14" style="18" customWidth="1"/>
    <col min="9737" max="9737" width="22.42578125" style="18" customWidth="1"/>
    <col min="9738" max="9738" width="10.5703125" style="18" bestFit="1" customWidth="1"/>
    <col min="9739" max="9739" width="9.42578125" style="18" bestFit="1" customWidth="1"/>
    <col min="9740" max="9740" width="11.85546875" style="18" customWidth="1"/>
    <col min="9741" max="9974" width="9.140625" style="18"/>
    <col min="9975" max="9975" width="3.140625" style="18" customWidth="1"/>
    <col min="9976" max="9976" width="15.5703125" style="18" customWidth="1"/>
    <col min="9977" max="9977" width="55.140625" style="18" customWidth="1"/>
    <col min="9978" max="9978" width="5.85546875" style="18" customWidth="1"/>
    <col min="9979" max="9979" width="6.85546875" style="18" customWidth="1"/>
    <col min="9980" max="9982" width="10.5703125" style="18" customWidth="1"/>
    <col min="9983" max="9989" width="0" style="18" hidden="1" customWidth="1"/>
    <col min="9990" max="9990" width="11.42578125" style="18" bestFit="1" customWidth="1"/>
    <col min="9991" max="9991" width="12.5703125" style="18" customWidth="1"/>
    <col min="9992" max="9992" width="14" style="18" customWidth="1"/>
    <col min="9993" max="9993" width="22.42578125" style="18" customWidth="1"/>
    <col min="9994" max="9994" width="10.5703125" style="18" bestFit="1" customWidth="1"/>
    <col min="9995" max="9995" width="9.42578125" style="18" bestFit="1" customWidth="1"/>
    <col min="9996" max="9996" width="11.85546875" style="18" customWidth="1"/>
    <col min="9997" max="10230" width="9.140625" style="18"/>
    <col min="10231" max="10231" width="3.140625" style="18" customWidth="1"/>
    <col min="10232" max="10232" width="15.5703125" style="18" customWidth="1"/>
    <col min="10233" max="10233" width="55.140625" style="18" customWidth="1"/>
    <col min="10234" max="10234" width="5.85546875" style="18" customWidth="1"/>
    <col min="10235" max="10235" width="6.85546875" style="18" customWidth="1"/>
    <col min="10236" max="10238" width="10.5703125" style="18" customWidth="1"/>
    <col min="10239" max="10245" width="0" style="18" hidden="1" customWidth="1"/>
    <col min="10246" max="10246" width="11.42578125" style="18" bestFit="1" customWidth="1"/>
    <col min="10247" max="10247" width="12.5703125" style="18" customWidth="1"/>
    <col min="10248" max="10248" width="14" style="18" customWidth="1"/>
    <col min="10249" max="10249" width="22.42578125" style="18" customWidth="1"/>
    <col min="10250" max="10250" width="10.5703125" style="18" bestFit="1" customWidth="1"/>
    <col min="10251" max="10251" width="9.42578125" style="18" bestFit="1" customWidth="1"/>
    <col min="10252" max="10252" width="11.85546875" style="18" customWidth="1"/>
    <col min="10253" max="10486" width="9.140625" style="18"/>
    <col min="10487" max="10487" width="3.140625" style="18" customWidth="1"/>
    <col min="10488" max="10488" width="15.5703125" style="18" customWidth="1"/>
    <col min="10489" max="10489" width="55.140625" style="18" customWidth="1"/>
    <col min="10490" max="10490" width="5.85546875" style="18" customWidth="1"/>
    <col min="10491" max="10491" width="6.85546875" style="18" customWidth="1"/>
    <col min="10492" max="10494" width="10.5703125" style="18" customWidth="1"/>
    <col min="10495" max="10501" width="0" style="18" hidden="1" customWidth="1"/>
    <col min="10502" max="10502" width="11.42578125" style="18" bestFit="1" customWidth="1"/>
    <col min="10503" max="10503" width="12.5703125" style="18" customWidth="1"/>
    <col min="10504" max="10504" width="14" style="18" customWidth="1"/>
    <col min="10505" max="10505" width="22.42578125" style="18" customWidth="1"/>
    <col min="10506" max="10506" width="10.5703125" style="18" bestFit="1" customWidth="1"/>
    <col min="10507" max="10507" width="9.42578125" style="18" bestFit="1" customWidth="1"/>
    <col min="10508" max="10508" width="11.85546875" style="18" customWidth="1"/>
    <col min="10509" max="10742" width="9.140625" style="18"/>
    <col min="10743" max="10743" width="3.140625" style="18" customWidth="1"/>
    <col min="10744" max="10744" width="15.5703125" style="18" customWidth="1"/>
    <col min="10745" max="10745" width="55.140625" style="18" customWidth="1"/>
    <col min="10746" max="10746" width="5.85546875" style="18" customWidth="1"/>
    <col min="10747" max="10747" width="6.85546875" style="18" customWidth="1"/>
    <col min="10748" max="10750" width="10.5703125" style="18" customWidth="1"/>
    <col min="10751" max="10757" width="0" style="18" hidden="1" customWidth="1"/>
    <col min="10758" max="10758" width="11.42578125" style="18" bestFit="1" customWidth="1"/>
    <col min="10759" max="10759" width="12.5703125" style="18" customWidth="1"/>
    <col min="10760" max="10760" width="14" style="18" customWidth="1"/>
    <col min="10761" max="10761" width="22.42578125" style="18" customWidth="1"/>
    <col min="10762" max="10762" width="10.5703125" style="18" bestFit="1" customWidth="1"/>
    <col min="10763" max="10763" width="9.42578125" style="18" bestFit="1" customWidth="1"/>
    <col min="10764" max="10764" width="11.85546875" style="18" customWidth="1"/>
    <col min="10765" max="10998" width="9.140625" style="18"/>
    <col min="10999" max="10999" width="3.140625" style="18" customWidth="1"/>
    <col min="11000" max="11000" width="15.5703125" style="18" customWidth="1"/>
    <col min="11001" max="11001" width="55.140625" style="18" customWidth="1"/>
    <col min="11002" max="11002" width="5.85546875" style="18" customWidth="1"/>
    <col min="11003" max="11003" width="6.85546875" style="18" customWidth="1"/>
    <col min="11004" max="11006" width="10.5703125" style="18" customWidth="1"/>
    <col min="11007" max="11013" width="0" style="18" hidden="1" customWidth="1"/>
    <col min="11014" max="11014" width="11.42578125" style="18" bestFit="1" customWidth="1"/>
    <col min="11015" max="11015" width="12.5703125" style="18" customWidth="1"/>
    <col min="11016" max="11016" width="14" style="18" customWidth="1"/>
    <col min="11017" max="11017" width="22.42578125" style="18" customWidth="1"/>
    <col min="11018" max="11018" width="10.5703125" style="18" bestFit="1" customWidth="1"/>
    <col min="11019" max="11019" width="9.42578125" style="18" bestFit="1" customWidth="1"/>
    <col min="11020" max="11020" width="11.85546875" style="18" customWidth="1"/>
    <col min="11021" max="11254" width="9.140625" style="18"/>
    <col min="11255" max="11255" width="3.140625" style="18" customWidth="1"/>
    <col min="11256" max="11256" width="15.5703125" style="18" customWidth="1"/>
    <col min="11257" max="11257" width="55.140625" style="18" customWidth="1"/>
    <col min="11258" max="11258" width="5.85546875" style="18" customWidth="1"/>
    <col min="11259" max="11259" width="6.85546875" style="18" customWidth="1"/>
    <col min="11260" max="11262" width="10.5703125" style="18" customWidth="1"/>
    <col min="11263" max="11269" width="0" style="18" hidden="1" customWidth="1"/>
    <col min="11270" max="11270" width="11.42578125" style="18" bestFit="1" customWidth="1"/>
    <col min="11271" max="11271" width="12.5703125" style="18" customWidth="1"/>
    <col min="11272" max="11272" width="14" style="18" customWidth="1"/>
    <col min="11273" max="11273" width="22.42578125" style="18" customWidth="1"/>
    <col min="11274" max="11274" width="10.5703125" style="18" bestFit="1" customWidth="1"/>
    <col min="11275" max="11275" width="9.42578125" style="18" bestFit="1" customWidth="1"/>
    <col min="11276" max="11276" width="11.85546875" style="18" customWidth="1"/>
    <col min="11277" max="11510" width="9.140625" style="18"/>
    <col min="11511" max="11511" width="3.140625" style="18" customWidth="1"/>
    <col min="11512" max="11512" width="15.5703125" style="18" customWidth="1"/>
    <col min="11513" max="11513" width="55.140625" style="18" customWidth="1"/>
    <col min="11514" max="11514" width="5.85546875" style="18" customWidth="1"/>
    <col min="11515" max="11515" width="6.85546875" style="18" customWidth="1"/>
    <col min="11516" max="11518" width="10.5703125" style="18" customWidth="1"/>
    <col min="11519" max="11525" width="0" style="18" hidden="1" customWidth="1"/>
    <col min="11526" max="11526" width="11.42578125" style="18" bestFit="1" customWidth="1"/>
    <col min="11527" max="11527" width="12.5703125" style="18" customWidth="1"/>
    <col min="11528" max="11528" width="14" style="18" customWidth="1"/>
    <col min="11529" max="11529" width="22.42578125" style="18" customWidth="1"/>
    <col min="11530" max="11530" width="10.5703125" style="18" bestFit="1" customWidth="1"/>
    <col min="11531" max="11531" width="9.42578125" style="18" bestFit="1" customWidth="1"/>
    <col min="11532" max="11532" width="11.85546875" style="18" customWidth="1"/>
    <col min="11533" max="11766" width="9.140625" style="18"/>
    <col min="11767" max="11767" width="3.140625" style="18" customWidth="1"/>
    <col min="11768" max="11768" width="15.5703125" style="18" customWidth="1"/>
    <col min="11769" max="11769" width="55.140625" style="18" customWidth="1"/>
    <col min="11770" max="11770" width="5.85546875" style="18" customWidth="1"/>
    <col min="11771" max="11771" width="6.85546875" style="18" customWidth="1"/>
    <col min="11772" max="11774" width="10.5703125" style="18" customWidth="1"/>
    <col min="11775" max="11781" width="0" style="18" hidden="1" customWidth="1"/>
    <col min="11782" max="11782" width="11.42578125" style="18" bestFit="1" customWidth="1"/>
    <col min="11783" max="11783" width="12.5703125" style="18" customWidth="1"/>
    <col min="11784" max="11784" width="14" style="18" customWidth="1"/>
    <col min="11785" max="11785" width="22.42578125" style="18" customWidth="1"/>
    <col min="11786" max="11786" width="10.5703125" style="18" bestFit="1" customWidth="1"/>
    <col min="11787" max="11787" width="9.42578125" style="18" bestFit="1" customWidth="1"/>
    <col min="11788" max="11788" width="11.85546875" style="18" customWidth="1"/>
    <col min="11789" max="12022" width="9.140625" style="18"/>
    <col min="12023" max="12023" width="3.140625" style="18" customWidth="1"/>
    <col min="12024" max="12024" width="15.5703125" style="18" customWidth="1"/>
    <col min="12025" max="12025" width="55.140625" style="18" customWidth="1"/>
    <col min="12026" max="12026" width="5.85546875" style="18" customWidth="1"/>
    <col min="12027" max="12027" width="6.85546875" style="18" customWidth="1"/>
    <col min="12028" max="12030" width="10.5703125" style="18" customWidth="1"/>
    <col min="12031" max="12037" width="0" style="18" hidden="1" customWidth="1"/>
    <col min="12038" max="12038" width="11.42578125" style="18" bestFit="1" customWidth="1"/>
    <col min="12039" max="12039" width="12.5703125" style="18" customWidth="1"/>
    <col min="12040" max="12040" width="14" style="18" customWidth="1"/>
    <col min="12041" max="12041" width="22.42578125" style="18" customWidth="1"/>
    <col min="12042" max="12042" width="10.5703125" style="18" bestFit="1" customWidth="1"/>
    <col min="12043" max="12043" width="9.42578125" style="18" bestFit="1" customWidth="1"/>
    <col min="12044" max="12044" width="11.85546875" style="18" customWidth="1"/>
    <col min="12045" max="12278" width="9.140625" style="18"/>
    <col min="12279" max="12279" width="3.140625" style="18" customWidth="1"/>
    <col min="12280" max="12280" width="15.5703125" style="18" customWidth="1"/>
    <col min="12281" max="12281" width="55.140625" style="18" customWidth="1"/>
    <col min="12282" max="12282" width="5.85546875" style="18" customWidth="1"/>
    <col min="12283" max="12283" width="6.85546875" style="18" customWidth="1"/>
    <col min="12284" max="12286" width="10.5703125" style="18" customWidth="1"/>
    <col min="12287" max="12293" width="0" style="18" hidden="1" customWidth="1"/>
    <col min="12294" max="12294" width="11.42578125" style="18" bestFit="1" customWidth="1"/>
    <col min="12295" max="12295" width="12.5703125" style="18" customWidth="1"/>
    <col min="12296" max="12296" width="14" style="18" customWidth="1"/>
    <col min="12297" max="12297" width="22.42578125" style="18" customWidth="1"/>
    <col min="12298" max="12298" width="10.5703125" style="18" bestFit="1" customWidth="1"/>
    <col min="12299" max="12299" width="9.42578125" style="18" bestFit="1" customWidth="1"/>
    <col min="12300" max="12300" width="11.85546875" style="18" customWidth="1"/>
    <col min="12301" max="12534" width="9.140625" style="18"/>
    <col min="12535" max="12535" width="3.140625" style="18" customWidth="1"/>
    <col min="12536" max="12536" width="15.5703125" style="18" customWidth="1"/>
    <col min="12537" max="12537" width="55.140625" style="18" customWidth="1"/>
    <col min="12538" max="12538" width="5.85546875" style="18" customWidth="1"/>
    <col min="12539" max="12539" width="6.85546875" style="18" customWidth="1"/>
    <col min="12540" max="12542" width="10.5703125" style="18" customWidth="1"/>
    <col min="12543" max="12549" width="0" style="18" hidden="1" customWidth="1"/>
    <col min="12550" max="12550" width="11.42578125" style="18" bestFit="1" customWidth="1"/>
    <col min="12551" max="12551" width="12.5703125" style="18" customWidth="1"/>
    <col min="12552" max="12552" width="14" style="18" customWidth="1"/>
    <col min="12553" max="12553" width="22.42578125" style="18" customWidth="1"/>
    <col min="12554" max="12554" width="10.5703125" style="18" bestFit="1" customWidth="1"/>
    <col min="12555" max="12555" width="9.42578125" style="18" bestFit="1" customWidth="1"/>
    <col min="12556" max="12556" width="11.85546875" style="18" customWidth="1"/>
    <col min="12557" max="12790" width="9.140625" style="18"/>
    <col min="12791" max="12791" width="3.140625" style="18" customWidth="1"/>
    <col min="12792" max="12792" width="15.5703125" style="18" customWidth="1"/>
    <col min="12793" max="12793" width="55.140625" style="18" customWidth="1"/>
    <col min="12794" max="12794" width="5.85546875" style="18" customWidth="1"/>
    <col min="12795" max="12795" width="6.85546875" style="18" customWidth="1"/>
    <col min="12796" max="12798" width="10.5703125" style="18" customWidth="1"/>
    <col min="12799" max="12805" width="0" style="18" hidden="1" customWidth="1"/>
    <col min="12806" max="12806" width="11.42578125" style="18" bestFit="1" customWidth="1"/>
    <col min="12807" max="12807" width="12.5703125" style="18" customWidth="1"/>
    <col min="12808" max="12808" width="14" style="18" customWidth="1"/>
    <col min="12809" max="12809" width="22.42578125" style="18" customWidth="1"/>
    <col min="12810" max="12810" width="10.5703125" style="18" bestFit="1" customWidth="1"/>
    <col min="12811" max="12811" width="9.42578125" style="18" bestFit="1" customWidth="1"/>
    <col min="12812" max="12812" width="11.85546875" style="18" customWidth="1"/>
    <col min="12813" max="13046" width="9.140625" style="18"/>
    <col min="13047" max="13047" width="3.140625" style="18" customWidth="1"/>
    <col min="13048" max="13048" width="15.5703125" style="18" customWidth="1"/>
    <col min="13049" max="13049" width="55.140625" style="18" customWidth="1"/>
    <col min="13050" max="13050" width="5.85546875" style="18" customWidth="1"/>
    <col min="13051" max="13051" width="6.85546875" style="18" customWidth="1"/>
    <col min="13052" max="13054" width="10.5703125" style="18" customWidth="1"/>
    <col min="13055" max="13061" width="0" style="18" hidden="1" customWidth="1"/>
    <col min="13062" max="13062" width="11.42578125" style="18" bestFit="1" customWidth="1"/>
    <col min="13063" max="13063" width="12.5703125" style="18" customWidth="1"/>
    <col min="13064" max="13064" width="14" style="18" customWidth="1"/>
    <col min="13065" max="13065" width="22.42578125" style="18" customWidth="1"/>
    <col min="13066" max="13066" width="10.5703125" style="18" bestFit="1" customWidth="1"/>
    <col min="13067" max="13067" width="9.42578125" style="18" bestFit="1" customWidth="1"/>
    <col min="13068" max="13068" width="11.85546875" style="18" customWidth="1"/>
    <col min="13069" max="13302" width="9.140625" style="18"/>
    <col min="13303" max="13303" width="3.140625" style="18" customWidth="1"/>
    <col min="13304" max="13304" width="15.5703125" style="18" customWidth="1"/>
    <col min="13305" max="13305" width="55.140625" style="18" customWidth="1"/>
    <col min="13306" max="13306" width="5.85546875" style="18" customWidth="1"/>
    <col min="13307" max="13307" width="6.85546875" style="18" customWidth="1"/>
    <col min="13308" max="13310" width="10.5703125" style="18" customWidth="1"/>
    <col min="13311" max="13317" width="0" style="18" hidden="1" customWidth="1"/>
    <col min="13318" max="13318" width="11.42578125" style="18" bestFit="1" customWidth="1"/>
    <col min="13319" max="13319" width="12.5703125" style="18" customWidth="1"/>
    <col min="13320" max="13320" width="14" style="18" customWidth="1"/>
    <col min="13321" max="13321" width="22.42578125" style="18" customWidth="1"/>
    <col min="13322" max="13322" width="10.5703125" style="18" bestFit="1" customWidth="1"/>
    <col min="13323" max="13323" width="9.42578125" style="18" bestFit="1" customWidth="1"/>
    <col min="13324" max="13324" width="11.85546875" style="18" customWidth="1"/>
    <col min="13325" max="13558" width="9.140625" style="18"/>
    <col min="13559" max="13559" width="3.140625" style="18" customWidth="1"/>
    <col min="13560" max="13560" width="15.5703125" style="18" customWidth="1"/>
    <col min="13561" max="13561" width="55.140625" style="18" customWidth="1"/>
    <col min="13562" max="13562" width="5.85546875" style="18" customWidth="1"/>
    <col min="13563" max="13563" width="6.85546875" style="18" customWidth="1"/>
    <col min="13564" max="13566" width="10.5703125" style="18" customWidth="1"/>
    <col min="13567" max="13573" width="0" style="18" hidden="1" customWidth="1"/>
    <col min="13574" max="13574" width="11.42578125" style="18" bestFit="1" customWidth="1"/>
    <col min="13575" max="13575" width="12.5703125" style="18" customWidth="1"/>
    <col min="13576" max="13576" width="14" style="18" customWidth="1"/>
    <col min="13577" max="13577" width="22.42578125" style="18" customWidth="1"/>
    <col min="13578" max="13578" width="10.5703125" style="18" bestFit="1" customWidth="1"/>
    <col min="13579" max="13579" width="9.42578125" style="18" bestFit="1" customWidth="1"/>
    <col min="13580" max="13580" width="11.85546875" style="18" customWidth="1"/>
    <col min="13581" max="13814" width="9.140625" style="18"/>
    <col min="13815" max="13815" width="3.140625" style="18" customWidth="1"/>
    <col min="13816" max="13816" width="15.5703125" style="18" customWidth="1"/>
    <col min="13817" max="13817" width="55.140625" style="18" customWidth="1"/>
    <col min="13818" max="13818" width="5.85546875" style="18" customWidth="1"/>
    <col min="13819" max="13819" width="6.85546875" style="18" customWidth="1"/>
    <col min="13820" max="13822" width="10.5703125" style="18" customWidth="1"/>
    <col min="13823" max="13829" width="0" style="18" hidden="1" customWidth="1"/>
    <col min="13830" max="13830" width="11.42578125" style="18" bestFit="1" customWidth="1"/>
    <col min="13831" max="13831" width="12.5703125" style="18" customWidth="1"/>
    <col min="13832" max="13832" width="14" style="18" customWidth="1"/>
    <col min="13833" max="13833" width="22.42578125" style="18" customWidth="1"/>
    <col min="13834" max="13834" width="10.5703125" style="18" bestFit="1" customWidth="1"/>
    <col min="13835" max="13835" width="9.42578125" style="18" bestFit="1" customWidth="1"/>
    <col min="13836" max="13836" width="11.85546875" style="18" customWidth="1"/>
    <col min="13837" max="14070" width="9.140625" style="18"/>
    <col min="14071" max="14071" width="3.140625" style="18" customWidth="1"/>
    <col min="14072" max="14072" width="15.5703125" style="18" customWidth="1"/>
    <col min="14073" max="14073" width="55.140625" style="18" customWidth="1"/>
    <col min="14074" max="14074" width="5.85546875" style="18" customWidth="1"/>
    <col min="14075" max="14075" width="6.85546875" style="18" customWidth="1"/>
    <col min="14076" max="14078" width="10.5703125" style="18" customWidth="1"/>
    <col min="14079" max="14085" width="0" style="18" hidden="1" customWidth="1"/>
    <col min="14086" max="14086" width="11.42578125" style="18" bestFit="1" customWidth="1"/>
    <col min="14087" max="14087" width="12.5703125" style="18" customWidth="1"/>
    <col min="14088" max="14088" width="14" style="18" customWidth="1"/>
    <col min="14089" max="14089" width="22.42578125" style="18" customWidth="1"/>
    <col min="14090" max="14090" width="10.5703125" style="18" bestFit="1" customWidth="1"/>
    <col min="14091" max="14091" width="9.42578125" style="18" bestFit="1" customWidth="1"/>
    <col min="14092" max="14092" width="11.85546875" style="18" customWidth="1"/>
    <col min="14093" max="14326" width="9.140625" style="18"/>
    <col min="14327" max="14327" width="3.140625" style="18" customWidth="1"/>
    <col min="14328" max="14328" width="15.5703125" style="18" customWidth="1"/>
    <col min="14329" max="14329" width="55.140625" style="18" customWidth="1"/>
    <col min="14330" max="14330" width="5.85546875" style="18" customWidth="1"/>
    <col min="14331" max="14331" width="6.85546875" style="18" customWidth="1"/>
    <col min="14332" max="14334" width="10.5703125" style="18" customWidth="1"/>
    <col min="14335" max="14341" width="0" style="18" hidden="1" customWidth="1"/>
    <col min="14342" max="14342" width="11.42578125" style="18" bestFit="1" customWidth="1"/>
    <col min="14343" max="14343" width="12.5703125" style="18" customWidth="1"/>
    <col min="14344" max="14344" width="14" style="18" customWidth="1"/>
    <col min="14345" max="14345" width="22.42578125" style="18" customWidth="1"/>
    <col min="14346" max="14346" width="10.5703125" style="18" bestFit="1" customWidth="1"/>
    <col min="14347" max="14347" width="9.42578125" style="18" bestFit="1" customWidth="1"/>
    <col min="14348" max="14348" width="11.85546875" style="18" customWidth="1"/>
    <col min="14349" max="14582" width="9.140625" style="18"/>
    <col min="14583" max="14583" width="3.140625" style="18" customWidth="1"/>
    <col min="14584" max="14584" width="15.5703125" style="18" customWidth="1"/>
    <col min="14585" max="14585" width="55.140625" style="18" customWidth="1"/>
    <col min="14586" max="14586" width="5.85546875" style="18" customWidth="1"/>
    <col min="14587" max="14587" width="6.85546875" style="18" customWidth="1"/>
    <col min="14588" max="14590" width="10.5703125" style="18" customWidth="1"/>
    <col min="14591" max="14597" width="0" style="18" hidden="1" customWidth="1"/>
    <col min="14598" max="14598" width="11.42578125" style="18" bestFit="1" customWidth="1"/>
    <col min="14599" max="14599" width="12.5703125" style="18" customWidth="1"/>
    <col min="14600" max="14600" width="14" style="18" customWidth="1"/>
    <col min="14601" max="14601" width="22.42578125" style="18" customWidth="1"/>
    <col min="14602" max="14602" width="10.5703125" style="18" bestFit="1" customWidth="1"/>
    <col min="14603" max="14603" width="9.42578125" style="18" bestFit="1" customWidth="1"/>
    <col min="14604" max="14604" width="11.85546875" style="18" customWidth="1"/>
    <col min="14605" max="14838" width="9.140625" style="18"/>
    <col min="14839" max="14839" width="3.140625" style="18" customWidth="1"/>
    <col min="14840" max="14840" width="15.5703125" style="18" customWidth="1"/>
    <col min="14841" max="14841" width="55.140625" style="18" customWidth="1"/>
    <col min="14842" max="14842" width="5.85546875" style="18" customWidth="1"/>
    <col min="14843" max="14843" width="6.85546875" style="18" customWidth="1"/>
    <col min="14844" max="14846" width="10.5703125" style="18" customWidth="1"/>
    <col min="14847" max="14853" width="0" style="18" hidden="1" customWidth="1"/>
    <col min="14854" max="14854" width="11.42578125" style="18" bestFit="1" customWidth="1"/>
    <col min="14855" max="14855" width="12.5703125" style="18" customWidth="1"/>
    <col min="14856" max="14856" width="14" style="18" customWidth="1"/>
    <col min="14857" max="14857" width="22.42578125" style="18" customWidth="1"/>
    <col min="14858" max="14858" width="10.5703125" style="18" bestFit="1" customWidth="1"/>
    <col min="14859" max="14859" width="9.42578125" style="18" bestFit="1" customWidth="1"/>
    <col min="14860" max="14860" width="11.85546875" style="18" customWidth="1"/>
    <col min="14861" max="15094" width="9.140625" style="18"/>
    <col min="15095" max="15095" width="3.140625" style="18" customWidth="1"/>
    <col min="15096" max="15096" width="15.5703125" style="18" customWidth="1"/>
    <col min="15097" max="15097" width="55.140625" style="18" customWidth="1"/>
    <col min="15098" max="15098" width="5.85546875" style="18" customWidth="1"/>
    <col min="15099" max="15099" width="6.85546875" style="18" customWidth="1"/>
    <col min="15100" max="15102" width="10.5703125" style="18" customWidth="1"/>
    <col min="15103" max="15109" width="0" style="18" hidden="1" customWidth="1"/>
    <col min="15110" max="15110" width="11.42578125" style="18" bestFit="1" customWidth="1"/>
    <col min="15111" max="15111" width="12.5703125" style="18" customWidth="1"/>
    <col min="15112" max="15112" width="14" style="18" customWidth="1"/>
    <col min="15113" max="15113" width="22.42578125" style="18" customWidth="1"/>
    <col min="15114" max="15114" width="10.5703125" style="18" bestFit="1" customWidth="1"/>
    <col min="15115" max="15115" width="9.42578125" style="18" bestFit="1" customWidth="1"/>
    <col min="15116" max="15116" width="11.85546875" style="18" customWidth="1"/>
    <col min="15117" max="15350" width="9.140625" style="18"/>
    <col min="15351" max="15351" width="3.140625" style="18" customWidth="1"/>
    <col min="15352" max="15352" width="15.5703125" style="18" customWidth="1"/>
    <col min="15353" max="15353" width="55.140625" style="18" customWidth="1"/>
    <col min="15354" max="15354" width="5.85546875" style="18" customWidth="1"/>
    <col min="15355" max="15355" width="6.85546875" style="18" customWidth="1"/>
    <col min="15356" max="15358" width="10.5703125" style="18" customWidth="1"/>
    <col min="15359" max="15365" width="0" style="18" hidden="1" customWidth="1"/>
    <col min="15366" max="15366" width="11.42578125" style="18" bestFit="1" customWidth="1"/>
    <col min="15367" max="15367" width="12.5703125" style="18" customWidth="1"/>
    <col min="15368" max="15368" width="14" style="18" customWidth="1"/>
    <col min="15369" max="15369" width="22.42578125" style="18" customWidth="1"/>
    <col min="15370" max="15370" width="10.5703125" style="18" bestFit="1" customWidth="1"/>
    <col min="15371" max="15371" width="9.42578125" style="18" bestFit="1" customWidth="1"/>
    <col min="15372" max="15372" width="11.85546875" style="18" customWidth="1"/>
    <col min="15373" max="15606" width="9.140625" style="18"/>
    <col min="15607" max="15607" width="3.140625" style="18" customWidth="1"/>
    <col min="15608" max="15608" width="15.5703125" style="18" customWidth="1"/>
    <col min="15609" max="15609" width="55.140625" style="18" customWidth="1"/>
    <col min="15610" max="15610" width="5.85546875" style="18" customWidth="1"/>
    <col min="15611" max="15611" width="6.85546875" style="18" customWidth="1"/>
    <col min="15612" max="15614" width="10.5703125" style="18" customWidth="1"/>
    <col min="15615" max="15621" width="0" style="18" hidden="1" customWidth="1"/>
    <col min="15622" max="15622" width="11.42578125" style="18" bestFit="1" customWidth="1"/>
    <col min="15623" max="15623" width="12.5703125" style="18" customWidth="1"/>
    <col min="15624" max="15624" width="14" style="18" customWidth="1"/>
    <col min="15625" max="15625" width="22.42578125" style="18" customWidth="1"/>
    <col min="15626" max="15626" width="10.5703125" style="18" bestFit="1" customWidth="1"/>
    <col min="15627" max="15627" width="9.42578125" style="18" bestFit="1" customWidth="1"/>
    <col min="15628" max="15628" width="11.85546875" style="18" customWidth="1"/>
    <col min="15629" max="15862" width="9.140625" style="18"/>
    <col min="15863" max="15863" width="3.140625" style="18" customWidth="1"/>
    <col min="15864" max="15864" width="15.5703125" style="18" customWidth="1"/>
    <col min="15865" max="15865" width="55.140625" style="18" customWidth="1"/>
    <col min="15866" max="15866" width="5.85546875" style="18" customWidth="1"/>
    <col min="15867" max="15867" width="6.85546875" style="18" customWidth="1"/>
    <col min="15868" max="15870" width="10.5703125" style="18" customWidth="1"/>
    <col min="15871" max="15877" width="0" style="18" hidden="1" customWidth="1"/>
    <col min="15878" max="15878" width="11.42578125" style="18" bestFit="1" customWidth="1"/>
    <col min="15879" max="15879" width="12.5703125" style="18" customWidth="1"/>
    <col min="15880" max="15880" width="14" style="18" customWidth="1"/>
    <col min="15881" max="15881" width="22.42578125" style="18" customWidth="1"/>
    <col min="15882" max="15882" width="10.5703125" style="18" bestFit="1" customWidth="1"/>
    <col min="15883" max="15883" width="9.42578125" style="18" bestFit="1" customWidth="1"/>
    <col min="15884" max="15884" width="11.85546875" style="18" customWidth="1"/>
    <col min="15885" max="16118" width="9.140625" style="18"/>
    <col min="16119" max="16119" width="3.140625" style="18" customWidth="1"/>
    <col min="16120" max="16120" width="15.5703125" style="18" customWidth="1"/>
    <col min="16121" max="16121" width="55.140625" style="18" customWidth="1"/>
    <col min="16122" max="16122" width="5.85546875" style="18" customWidth="1"/>
    <col min="16123" max="16123" width="6.85546875" style="18" customWidth="1"/>
    <col min="16124" max="16126" width="10.5703125" style="18" customWidth="1"/>
    <col min="16127" max="16133" width="0" style="18" hidden="1" customWidth="1"/>
    <col min="16134" max="16134" width="11.42578125" style="18" bestFit="1" customWidth="1"/>
    <col min="16135" max="16135" width="12.5703125" style="18" customWidth="1"/>
    <col min="16136" max="16136" width="14" style="18" customWidth="1"/>
    <col min="16137" max="16137" width="22.42578125" style="18" customWidth="1"/>
    <col min="16138" max="16138" width="10.5703125" style="18" bestFit="1" customWidth="1"/>
    <col min="16139" max="16139" width="9.42578125" style="18" bestFit="1" customWidth="1"/>
    <col min="16140" max="16140" width="11.85546875" style="18" customWidth="1"/>
    <col min="16141" max="16384" width="9.140625" style="18"/>
  </cols>
  <sheetData>
    <row r="1" spans="1:18" ht="54.75" customHeight="1" x14ac:dyDescent="0.3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8" ht="65.25" customHeight="1" x14ac:dyDescent="0.3">
      <c r="A2" s="53" t="s">
        <v>8</v>
      </c>
      <c r="B2" s="53"/>
      <c r="C2" s="53"/>
      <c r="D2" s="53"/>
      <c r="E2" s="53"/>
      <c r="F2" s="53"/>
      <c r="G2" s="53"/>
      <c r="H2" s="68" t="s">
        <v>25</v>
      </c>
      <c r="I2" s="69"/>
      <c r="J2" s="69"/>
      <c r="K2" s="69"/>
      <c r="L2" s="69"/>
      <c r="M2" s="69"/>
      <c r="N2" s="69"/>
      <c r="O2" s="69"/>
      <c r="P2" s="70"/>
    </row>
    <row r="3" spans="1:18" ht="101.25" customHeight="1" x14ac:dyDescent="0.3">
      <c r="A3" s="53" t="s">
        <v>9</v>
      </c>
      <c r="B3" s="53"/>
      <c r="C3" s="53"/>
      <c r="D3" s="53"/>
      <c r="E3" s="53"/>
      <c r="F3" s="53"/>
      <c r="G3" s="53"/>
      <c r="H3" s="71" t="s">
        <v>39</v>
      </c>
      <c r="I3" s="72"/>
      <c r="J3" s="72"/>
      <c r="K3" s="72"/>
      <c r="L3" s="72"/>
      <c r="M3" s="72"/>
      <c r="N3" s="72"/>
      <c r="O3" s="72"/>
      <c r="P3" s="73"/>
    </row>
    <row r="4" spans="1:18" ht="102" customHeight="1" x14ac:dyDescent="0.3">
      <c r="A4" s="53" t="s">
        <v>10</v>
      </c>
      <c r="B4" s="53"/>
      <c r="C4" s="53"/>
      <c r="D4" s="53"/>
      <c r="E4" s="53"/>
      <c r="F4" s="53"/>
      <c r="G4" s="53"/>
      <c r="H4" s="50" t="s">
        <v>42</v>
      </c>
      <c r="I4" s="50"/>
      <c r="J4" s="50"/>
      <c r="K4" s="50"/>
      <c r="L4" s="50"/>
      <c r="M4" s="50"/>
      <c r="N4" s="50"/>
      <c r="O4" s="50"/>
      <c r="P4" s="50"/>
    </row>
    <row r="5" spans="1:18" ht="30" customHeight="1" x14ac:dyDescent="0.3">
      <c r="A5" s="54" t="s">
        <v>12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8" ht="60" customHeight="1" x14ac:dyDescent="0.3">
      <c r="A6" s="55" t="s">
        <v>0</v>
      </c>
      <c r="B6" s="64" t="s">
        <v>31</v>
      </c>
      <c r="C6" s="64" t="s">
        <v>36</v>
      </c>
      <c r="D6" s="57" t="s">
        <v>16</v>
      </c>
      <c r="E6" s="55" t="s">
        <v>34</v>
      </c>
      <c r="F6" s="55" t="s">
        <v>1</v>
      </c>
      <c r="G6" s="55" t="s">
        <v>2</v>
      </c>
      <c r="H6" s="65" t="s">
        <v>23</v>
      </c>
      <c r="I6" s="66"/>
      <c r="J6" s="66"/>
      <c r="K6" s="59" t="s">
        <v>6</v>
      </c>
      <c r="L6" s="60"/>
      <c r="M6" s="61"/>
      <c r="N6" s="62" t="s">
        <v>7</v>
      </c>
      <c r="O6" s="63"/>
      <c r="P6" s="64" t="s">
        <v>18</v>
      </c>
    </row>
    <row r="7" spans="1:18" ht="255.75" customHeight="1" x14ac:dyDescent="0.3">
      <c r="A7" s="56"/>
      <c r="B7" s="57"/>
      <c r="C7" s="57"/>
      <c r="D7" s="58"/>
      <c r="E7" s="56"/>
      <c r="F7" s="56"/>
      <c r="G7" s="56"/>
      <c r="H7" s="34" t="s">
        <v>45</v>
      </c>
      <c r="I7" s="49" t="s">
        <v>47</v>
      </c>
      <c r="J7" s="34" t="s">
        <v>46</v>
      </c>
      <c r="K7" s="5" t="s">
        <v>26</v>
      </c>
      <c r="L7" s="5" t="s">
        <v>3</v>
      </c>
      <c r="M7" s="5" t="s">
        <v>27</v>
      </c>
      <c r="N7" s="5" t="s">
        <v>4</v>
      </c>
      <c r="O7" s="5" t="s">
        <v>5</v>
      </c>
      <c r="P7" s="57"/>
    </row>
    <row r="8" spans="1:18" s="7" customFormat="1" ht="18" customHeight="1" x14ac:dyDescent="0.3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30">
        <v>10</v>
      </c>
      <c r="K8" s="28">
        <v>13</v>
      </c>
      <c r="L8" s="28">
        <v>14</v>
      </c>
      <c r="M8" s="28">
        <v>15</v>
      </c>
      <c r="N8" s="28">
        <v>16</v>
      </c>
      <c r="O8" s="28">
        <v>17</v>
      </c>
      <c r="P8" s="19">
        <v>18</v>
      </c>
    </row>
    <row r="9" spans="1:18" s="7" customFormat="1" ht="206.25" customHeight="1" x14ac:dyDescent="0.3">
      <c r="A9" s="33">
        <v>1</v>
      </c>
      <c r="B9" s="36" t="s">
        <v>32</v>
      </c>
      <c r="C9" s="37">
        <v>340</v>
      </c>
      <c r="D9" s="38" t="s">
        <v>40</v>
      </c>
      <c r="E9" s="39" t="s">
        <v>41</v>
      </c>
      <c r="F9" s="40" t="s">
        <v>22</v>
      </c>
      <c r="G9" s="40">
        <v>3</v>
      </c>
      <c r="H9" s="41">
        <v>2056</v>
      </c>
      <c r="I9" s="41">
        <v>3730</v>
      </c>
      <c r="J9" s="41">
        <v>3640</v>
      </c>
      <c r="K9" s="2">
        <f>ROUND((AVERAGE(H9:J9)),2)</f>
        <v>3142</v>
      </c>
      <c r="L9" s="2">
        <f>SQRT(VAR(H9:J9))</f>
        <v>941.57952399146825</v>
      </c>
      <c r="M9" s="1">
        <f t="shared" ref="M9:M10" si="0">L9/K9*100</f>
        <v>29.967521451033363</v>
      </c>
      <c r="N9" s="2">
        <f>ROUND((AVERAGE(H9:J9)),2)</f>
        <v>3142</v>
      </c>
      <c r="O9" s="2">
        <f>N9*G9</f>
        <v>9426</v>
      </c>
      <c r="P9" s="33" t="str">
        <f t="shared" ref="P9:P10" si="1">IF(M9&lt;33,"ОДНОРОДНЫЕ","НЕОДНОРОДНЫЕ")</f>
        <v>ОДНОРОДНЫЕ</v>
      </c>
      <c r="R9" s="7">
        <v>3142</v>
      </c>
    </row>
    <row r="10" spans="1:18" s="7" customFormat="1" ht="188.25" customHeight="1" x14ac:dyDescent="0.3">
      <c r="A10" s="33">
        <v>2</v>
      </c>
      <c r="B10" s="43" t="s">
        <v>32</v>
      </c>
      <c r="C10" s="44">
        <v>340</v>
      </c>
      <c r="D10" s="38" t="s">
        <v>40</v>
      </c>
      <c r="E10" s="45" t="s">
        <v>43</v>
      </c>
      <c r="F10" s="42" t="s">
        <v>22</v>
      </c>
      <c r="G10" s="42">
        <v>3</v>
      </c>
      <c r="H10" s="46">
        <v>2056</v>
      </c>
      <c r="I10" s="46">
        <v>2440</v>
      </c>
      <c r="J10" s="46">
        <v>3640</v>
      </c>
      <c r="K10" s="2">
        <f>ROUND((AVERAGE(H10:J10)),2)</f>
        <v>2712</v>
      </c>
      <c r="L10" s="2">
        <f>SQRT(VAR(H10:J10))</f>
        <v>826.28808535522285</v>
      </c>
      <c r="M10" s="1">
        <f t="shared" si="0"/>
        <v>30.467849754986094</v>
      </c>
      <c r="N10" s="2">
        <f>ROUND((AVERAGE(H10:J10)),2)</f>
        <v>2712</v>
      </c>
      <c r="O10" s="2">
        <f>N10*G10</f>
        <v>8136</v>
      </c>
      <c r="P10" s="33" t="str">
        <f t="shared" si="1"/>
        <v>ОДНОРОДНЫЕ</v>
      </c>
    </row>
    <row r="11" spans="1:18" s="7" customFormat="1" ht="202.5" customHeight="1" x14ac:dyDescent="0.3">
      <c r="A11" s="33">
        <v>3</v>
      </c>
      <c r="B11" s="36" t="s">
        <v>32</v>
      </c>
      <c r="C11" s="37">
        <v>340</v>
      </c>
      <c r="D11" s="38" t="s">
        <v>40</v>
      </c>
      <c r="E11" s="39" t="s">
        <v>44</v>
      </c>
      <c r="F11" s="40" t="s">
        <v>22</v>
      </c>
      <c r="G11" s="40">
        <v>3</v>
      </c>
      <c r="H11" s="41">
        <v>2056</v>
      </c>
      <c r="I11" s="41">
        <v>2440</v>
      </c>
      <c r="J11" s="41">
        <v>3640</v>
      </c>
      <c r="K11" s="2">
        <f>ROUND((AVERAGE(H11:J11)),2)</f>
        <v>2712</v>
      </c>
      <c r="L11" s="2">
        <f>SQRT(VAR(H11:J11))</f>
        <v>826.28808535522285</v>
      </c>
      <c r="M11" s="1">
        <f t="shared" ref="M11" si="2">L11/K11*100</f>
        <v>30.467849754986094</v>
      </c>
      <c r="N11" s="2">
        <f>ROUND((AVERAGE(H11:J11)),2)</f>
        <v>2712</v>
      </c>
      <c r="O11" s="2">
        <f>N11*G11</f>
        <v>8136</v>
      </c>
      <c r="P11" s="33" t="str">
        <f t="shared" ref="P11" si="3">IF(M11&lt;33,"ОДНОРОДНЫЕ","НЕОДНОРОДНЫЕ")</f>
        <v>ОДНОРОДНЫЕ</v>
      </c>
    </row>
    <row r="12" spans="1:18" s="26" customFormat="1" ht="30" customHeight="1" x14ac:dyDescent="0.25">
      <c r="A12" s="76" t="s">
        <v>19</v>
      </c>
      <c r="B12" s="76"/>
      <c r="C12" s="76"/>
      <c r="D12" s="77"/>
      <c r="E12" s="2"/>
      <c r="F12" s="33"/>
      <c r="G12" s="27"/>
      <c r="H12" s="2"/>
      <c r="I12" s="6"/>
      <c r="J12" s="2"/>
      <c r="K12" s="32">
        <f>SUM(K9:K11)</f>
        <v>8566</v>
      </c>
      <c r="L12" s="32">
        <f>SUM(L9:L9)/A11</f>
        <v>313.85984133048942</v>
      </c>
      <c r="M12" s="32">
        <f>SUM(M9:M9)/A11</f>
        <v>9.9891738170111211</v>
      </c>
      <c r="N12" s="2"/>
      <c r="O12" s="35">
        <f>SUM(O9:O11)</f>
        <v>25698</v>
      </c>
      <c r="P12" s="33"/>
    </row>
    <row r="13" spans="1:18" s="9" customFormat="1" ht="10.5" customHeight="1" x14ac:dyDescent="0.3">
      <c r="A13" s="8"/>
      <c r="B13" s="8"/>
      <c r="C13" s="8"/>
      <c r="D13" s="47" t="s">
        <v>21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8" s="9" customFormat="1" ht="85.5" customHeight="1" x14ac:dyDescent="0.25">
      <c r="D14" s="51" t="s">
        <v>14</v>
      </c>
      <c r="E14" s="86"/>
      <c r="F14" s="86"/>
      <c r="G14" s="86"/>
      <c r="H14" s="86"/>
      <c r="I14" s="86"/>
      <c r="J14" s="86"/>
      <c r="K14" s="3">
        <f>L12</f>
        <v>313.85984133048942</v>
      </c>
      <c r="L14" s="4" t="s">
        <v>13</v>
      </c>
      <c r="M14" s="75" t="s">
        <v>15</v>
      </c>
      <c r="N14" s="75"/>
      <c r="O14" s="75"/>
      <c r="P14" s="20">
        <f>M12/100</f>
        <v>9.9891738170111211E-2</v>
      </c>
    </row>
    <row r="15" spans="1:18" s="9" customFormat="1" ht="54.75" customHeight="1" x14ac:dyDescent="0.25">
      <c r="D15" s="51" t="s">
        <v>24</v>
      </c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pans="1:18" s="23" customFormat="1" ht="61.5" customHeight="1" x14ac:dyDescent="0.25">
      <c r="A16" s="21"/>
      <c r="B16" s="21"/>
      <c r="C16" s="21"/>
      <c r="D16" s="81" t="s">
        <v>35</v>
      </c>
      <c r="E16" s="81"/>
      <c r="F16" s="81"/>
      <c r="G16" s="81"/>
      <c r="H16" s="81"/>
      <c r="I16" s="81"/>
      <c r="J16" s="81"/>
      <c r="K16" s="81"/>
      <c r="L16" s="81"/>
      <c r="M16" s="22">
        <f>O12</f>
        <v>25698</v>
      </c>
      <c r="N16" s="74" t="s">
        <v>52</v>
      </c>
      <c r="O16" s="74"/>
      <c r="P16" s="74"/>
    </row>
    <row r="17" spans="1:18" ht="41.25" customHeight="1" x14ac:dyDescent="0.3">
      <c r="A17" s="12"/>
      <c r="B17" s="12"/>
      <c r="C17" s="12"/>
      <c r="D17" s="82" t="s">
        <v>38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18" s="11" customFormat="1" ht="24.95" customHeight="1" x14ac:dyDescent="0.3">
      <c r="A18" s="10"/>
      <c r="B18" s="10"/>
      <c r="C18" s="10"/>
      <c r="D18" s="79" t="s">
        <v>11</v>
      </c>
      <c r="E18" s="79"/>
      <c r="F18" s="84" t="s">
        <v>49</v>
      </c>
      <c r="G18" s="85"/>
      <c r="H18" s="85"/>
      <c r="I18" s="85"/>
      <c r="J18" s="85"/>
      <c r="R18" s="11">
        <v>25698</v>
      </c>
    </row>
    <row r="19" spans="1:18" s="16" customFormat="1" x14ac:dyDescent="0.25">
      <c r="A19" s="12"/>
      <c r="B19" s="12"/>
      <c r="C19" s="12"/>
      <c r="D19" s="13"/>
      <c r="E19" s="14"/>
      <c r="F19" s="14"/>
      <c r="G19" s="14"/>
      <c r="H19" s="15"/>
      <c r="I19" s="15"/>
      <c r="J19" s="15"/>
    </row>
    <row r="20" spans="1:18" s="24" customFormat="1" ht="30" customHeight="1" x14ac:dyDescent="0.3">
      <c r="A20" s="17"/>
      <c r="B20" s="17"/>
      <c r="C20" s="17"/>
      <c r="D20" s="83" t="s">
        <v>29</v>
      </c>
      <c r="E20" s="83"/>
      <c r="F20" s="83"/>
      <c r="G20" s="83"/>
      <c r="H20" s="83"/>
      <c r="I20" s="83"/>
      <c r="J20" s="83"/>
      <c r="K20" s="80" t="s">
        <v>30</v>
      </c>
      <c r="L20" s="80"/>
      <c r="M20" s="31"/>
      <c r="N20" s="29"/>
      <c r="O20" s="29"/>
      <c r="P20" s="11"/>
    </row>
    <row r="21" spans="1:18" s="24" customFormat="1" ht="45" customHeight="1" x14ac:dyDescent="0.3">
      <c r="A21" s="17"/>
      <c r="B21" s="17"/>
      <c r="C21" s="17"/>
      <c r="D21" s="83" t="s">
        <v>50</v>
      </c>
      <c r="E21" s="83"/>
      <c r="F21" s="83"/>
      <c r="G21" s="83"/>
      <c r="H21" s="83"/>
      <c r="I21" s="83"/>
      <c r="J21" s="83"/>
      <c r="K21" s="78" t="s">
        <v>51</v>
      </c>
      <c r="L21" s="78"/>
      <c r="M21" s="31"/>
      <c r="N21" s="29"/>
      <c r="O21" s="29"/>
      <c r="P21" s="11"/>
    </row>
    <row r="22" spans="1:18" s="24" customFormat="1" ht="45" customHeight="1" x14ac:dyDescent="0.3">
      <c r="A22" s="17"/>
      <c r="B22" s="17"/>
      <c r="C22" s="17"/>
      <c r="D22" s="83" t="s">
        <v>17</v>
      </c>
      <c r="E22" s="83"/>
      <c r="F22" s="83"/>
      <c r="G22" s="83"/>
      <c r="H22" s="83"/>
      <c r="I22" s="83"/>
      <c r="J22" s="83"/>
      <c r="K22" s="78" t="s">
        <v>28</v>
      </c>
      <c r="L22" s="78"/>
      <c r="M22" s="31"/>
      <c r="N22" s="29"/>
      <c r="O22" s="29"/>
      <c r="P22" s="11"/>
    </row>
    <row r="23" spans="1:18" ht="45" customHeight="1" x14ac:dyDescent="0.3">
      <c r="A23" s="17"/>
      <c r="B23" s="17"/>
      <c r="C23" s="17"/>
      <c r="D23" s="79" t="s">
        <v>33</v>
      </c>
      <c r="E23" s="79"/>
      <c r="F23" s="79"/>
      <c r="G23" s="79"/>
      <c r="H23" s="79"/>
      <c r="I23" s="79"/>
      <c r="J23" s="79"/>
      <c r="K23" s="78" t="s">
        <v>37</v>
      </c>
      <c r="L23" s="78"/>
      <c r="M23" s="31"/>
      <c r="N23" s="29"/>
      <c r="O23" s="29"/>
      <c r="P23" s="17"/>
    </row>
    <row r="24" spans="1:18" x14ac:dyDescent="0.3">
      <c r="K24" s="25"/>
      <c r="L24" s="25"/>
    </row>
    <row r="30" spans="1:18" x14ac:dyDescent="0.3">
      <c r="F30" s="18" t="s">
        <v>20</v>
      </c>
    </row>
  </sheetData>
  <mergeCells count="36">
    <mergeCell ref="N16:P16"/>
    <mergeCell ref="M14:O14"/>
    <mergeCell ref="A12:D12"/>
    <mergeCell ref="K23:L23"/>
    <mergeCell ref="D18:E18"/>
    <mergeCell ref="K20:L20"/>
    <mergeCell ref="K21:L21"/>
    <mergeCell ref="K22:L22"/>
    <mergeCell ref="D16:L16"/>
    <mergeCell ref="D17:P17"/>
    <mergeCell ref="D20:J20"/>
    <mergeCell ref="D21:J21"/>
    <mergeCell ref="D22:J22"/>
    <mergeCell ref="D23:J23"/>
    <mergeCell ref="F18:J18"/>
    <mergeCell ref="D14:J14"/>
    <mergeCell ref="A1:P1"/>
    <mergeCell ref="A2:G2"/>
    <mergeCell ref="H2:P2"/>
    <mergeCell ref="A3:G3"/>
    <mergeCell ref="H3:P3"/>
    <mergeCell ref="H4:P4"/>
    <mergeCell ref="D15:P15"/>
    <mergeCell ref="A4:G4"/>
    <mergeCell ref="A5:P5"/>
    <mergeCell ref="A6:A7"/>
    <mergeCell ref="D6:D7"/>
    <mergeCell ref="E6:E7"/>
    <mergeCell ref="F6:F7"/>
    <mergeCell ref="G6:G7"/>
    <mergeCell ref="K6:M6"/>
    <mergeCell ref="N6:O6"/>
    <mergeCell ref="P6:P7"/>
    <mergeCell ref="H6:J6"/>
    <mergeCell ref="B6:B7"/>
    <mergeCell ref="C6:C7"/>
  </mergeCells>
  <conditionalFormatting sqref="P12">
    <cfRule type="expression" dxfId="11" priority="94" stopIfTrue="1">
      <formula>NOT(ISERROR(SEARCH("НЕ",P12)))</formula>
    </cfRule>
    <cfRule type="expression" dxfId="10" priority="95" stopIfTrue="1">
      <formula>NOT(ISERROR(SEARCH("ОДНОРОДНЫЕ",P12)))</formula>
    </cfRule>
    <cfRule type="expression" dxfId="9" priority="96" stopIfTrue="1">
      <formula>NOT(ISERROR(SEARCH("НЕОДНОРОДНЫЕ",P12)))</formula>
    </cfRule>
  </conditionalFormatting>
  <conditionalFormatting sqref="P9">
    <cfRule type="expression" dxfId="8" priority="85" stopIfTrue="1">
      <formula>NOT(ISERROR(SEARCH("НЕ",P9)))</formula>
    </cfRule>
    <cfRule type="expression" dxfId="7" priority="86" stopIfTrue="1">
      <formula>NOT(ISERROR(SEARCH("ОДНОРОДНЫЕ",P9)))</formula>
    </cfRule>
    <cfRule type="expression" dxfId="6" priority="87" stopIfTrue="1">
      <formula>NOT(ISERROR(SEARCH("НЕОДНОРОДНЫЕ",P9)))</formula>
    </cfRule>
  </conditionalFormatting>
  <conditionalFormatting sqref="P10">
    <cfRule type="expression" dxfId="5" priority="76" stopIfTrue="1">
      <formula>NOT(ISERROR(SEARCH("НЕ",P10)))</formula>
    </cfRule>
    <cfRule type="expression" dxfId="4" priority="77" stopIfTrue="1">
      <formula>NOT(ISERROR(SEARCH("ОДНОРОДНЫЕ",P10)))</formula>
    </cfRule>
    <cfRule type="expression" dxfId="3" priority="78" stopIfTrue="1">
      <formula>NOT(ISERROR(SEARCH("НЕОДНОРОДНЫЕ",P10)))</formula>
    </cfRule>
  </conditionalFormatting>
  <conditionalFormatting sqref="P11">
    <cfRule type="expression" dxfId="2" priority="7" stopIfTrue="1">
      <formula>NOT(ISERROR(SEARCH("НЕ",P11)))</formula>
    </cfRule>
    <cfRule type="expression" dxfId="1" priority="8" stopIfTrue="1">
      <formula>NOT(ISERROR(SEARCH("ОДНОРОДНЫЕ",P11)))</formula>
    </cfRule>
    <cfRule type="expression" dxfId="0" priority="9" stopIfTrue="1">
      <formula>NOT(ISERROR(SEARCH("НЕОДНОРОДНЫЕ",P11)))</formula>
    </cfRule>
  </conditionalFormatting>
  <hyperlinks>
    <hyperlink ref="I7" r:id="rId1"/>
  </hyperlinks>
  <printOptions horizontalCentered="1"/>
  <pageMargins left="0.39370078740157483" right="0.39370078740157483" top="0.78740157480314965" bottom="0.39370078740157483" header="0" footer="0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2026-08-24T07:53:40Z</dcterms:modified>
</cp:coreProperties>
</file>