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0" yWindow="36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НМЦК'!$A$9:$N$12</definedName>
  </definedNames>
  <calcPr calcId="152511" fullPrecision="0"/>
</workbook>
</file>

<file path=xl/calcChain.xml><?xml version="1.0" encoding="utf-8"?>
<calcChain xmlns="http://schemas.openxmlformats.org/spreadsheetml/2006/main">
  <c r="G12" i="1" l="1"/>
  <c r="J12" i="1" s="1"/>
  <c r="G10" i="1"/>
  <c r="J10" i="1" s="1"/>
  <c r="G11" i="1" l="1"/>
  <c r="L11" i="1"/>
  <c r="K12" i="1"/>
  <c r="N12" i="1" s="1"/>
  <c r="L12" i="1"/>
  <c r="K10" i="1"/>
  <c r="N10" i="1" s="1"/>
  <c r="L10" i="1"/>
  <c r="J11" i="1" l="1"/>
  <c r="K11" i="1" s="1"/>
  <c r="M12" i="1"/>
  <c r="M10" i="1"/>
  <c r="N11" i="1" l="1"/>
  <c r="N13" i="1" s="1"/>
  <c r="M11" i="1"/>
</calcChain>
</file>

<file path=xl/sharedStrings.xml><?xml version="1.0" encoding="utf-8"?>
<sst xmlns="http://schemas.openxmlformats.org/spreadsheetml/2006/main" count="44" uniqueCount="44">
  <si>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</si>
  <si>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</si>
  <si>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</si>
  <si>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</si>
  <si>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</si>
  <si>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</si>
  <si>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</si>
  <si>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</si>
  <si>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</si>
  <si>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</si>
  <si>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</si>
  <si>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</si>
  <si>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</si>
  <si>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</si>
  <si>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</si>
  <si>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</si>
  <si>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</si>
  <si>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</si>
  <si>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</si>
  <si>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</si>
  <si>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</si>
  <si>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</si>
  <si>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</si>
  <si>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</si>
  <si>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</si>
  <si>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</si>
  <si>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</si>
  <si>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</si>
  <si>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</si>
  <si>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</si>
  <si>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</si>
  <si>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</si>
  <si>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</si>
  <si>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</si>
  <si>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/О.С. Щелочкова/</t>
  </si>
  <si>
    <t>26.20.40.116</t>
  </si>
  <si>
    <t>Аккумулятор (аккумуляторная батарея, АКБ)</t>
  </si>
  <si>
    <t>Автомобильный инвертор</t>
  </si>
  <si>
    <t>Зарядное устройство для аккумуляторов (АКБ)</t>
  </si>
  <si>
    <t>27.20.23.130</t>
  </si>
  <si>
    <t>27.11.50.120</t>
  </si>
  <si>
    <t>Аккумуляторные батарии с заряжными устройствами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</si>
  <si>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87 676 (Восемьдесят семь тысяч шестьсот семьдесят шесть) рублей 66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 04.08.2026 г.</t>
    </r>
  </si>
  <si>
    <t>Аккумуляторные батареи с заряжными устройствами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</si>
</sst>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0"/>
      <color theme="1"/>
      <name val="Arimo"/>
      <family val="2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1" fillId="0" borderId="0" applyFont="0" applyFill="0" applyBorder="0" applyProtection="0"/>
    <xf numFmtId="0" fontId="16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12</xdr:row>
      <xdr:rowOff>38099</xdr:rowOff>
    </xdr:from>
    <xdr:to>
      <xdr:col>12</xdr:col>
      <xdr:colOff>575307</xdr:colOff>
      <xdr:row>12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6"/>
  <sheetViews>
    <sheetView tabSelected="1" topLeftCell="A3" zoomScale="110" zoomScaleNormal="110" workbookViewId="0">
      <selection activeCell="J12" sqref="J12"/>
    </sheetView>
  </sheetViews>
  <sheetFormatPr defaultColWidth="9.140625" defaultRowHeight="12.7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>
      <c r="A3" s="6"/>
      <c r="B3" s="6"/>
      <c r="C3" s="6"/>
      <c r="D3" s="6"/>
      <c r="E3" s="6"/>
      <c r="F3" s="6"/>
      <c r="G3" s="6"/>
      <c r="H3" s="6"/>
      <c r="I3" s="52" t="s">
        <v>0</v>
      </c>
      <c r="J3" s="52"/>
      <c r="K3" s="52"/>
      <c r="L3" s="52"/>
      <c r="M3" s="52"/>
      <c r="N3" s="52"/>
    </row>
    <row r="4" spans="1:14" ht="75.75" customHeight="1">
      <c r="A4" s="53" t="s">
        <v>1</v>
      </c>
      <c r="B4" s="53"/>
      <c r="C4" s="7"/>
      <c r="D4" s="54" t="s">
        <v>43</v>
      </c>
      <c r="E4" s="55"/>
      <c r="F4" s="55"/>
      <c r="G4" s="55"/>
      <c r="H4" s="55"/>
      <c r="I4" s="8"/>
      <c r="J4" s="8"/>
      <c r="K4" s="8"/>
      <c r="L4" s="8"/>
      <c r="M4" s="8"/>
    </row>
    <row r="5" spans="1:14" ht="28.5" customHeight="1">
      <c r="A5" s="53" t="s">
        <v>2</v>
      </c>
      <c r="B5" s="53"/>
      <c r="C5" s="7"/>
      <c r="D5" s="55" t="s">
        <v>3</v>
      </c>
      <c r="E5" s="55"/>
      <c r="F5" s="55"/>
      <c r="G5" s="55"/>
      <c r="H5" s="55"/>
      <c r="I5" s="8"/>
      <c r="J5" s="8"/>
      <c r="K5" s="8"/>
      <c r="L5" s="8"/>
      <c r="M5" s="8"/>
    </row>
    <row r="6" spans="1:14" ht="19.5" customHeight="1">
      <c r="A6" s="53" t="s">
        <v>4</v>
      </c>
      <c r="B6" s="53"/>
      <c r="C6" s="9"/>
      <c r="D6" s="56"/>
      <c r="E6" s="56"/>
      <c r="F6" s="56"/>
      <c r="G6" s="56"/>
      <c r="H6" s="56"/>
      <c r="I6" s="8"/>
      <c r="J6" s="10"/>
      <c r="K6" s="8"/>
      <c r="L6" s="8"/>
      <c r="M6" s="8"/>
    </row>
    <row r="7" spans="1:14" ht="75" customHeight="1">
      <c r="A7" s="57" t="s">
        <v>5</v>
      </c>
      <c r="B7" s="59" t="s">
        <v>6</v>
      </c>
      <c r="C7" s="11"/>
      <c r="D7" s="61" t="s">
        <v>7</v>
      </c>
      <c r="E7" s="62"/>
      <c r="F7" s="62"/>
      <c r="G7" s="63"/>
      <c r="H7" s="59" t="s">
        <v>8</v>
      </c>
      <c r="I7" s="59" t="s">
        <v>9</v>
      </c>
      <c r="J7" s="66" t="s">
        <v>10</v>
      </c>
      <c r="K7" s="66"/>
      <c r="L7" s="67"/>
      <c r="M7" s="67"/>
      <c r="N7" s="13" t="s">
        <v>11</v>
      </c>
    </row>
    <row r="8" spans="1:14" ht="102.75" customHeight="1">
      <c r="A8" s="58"/>
      <c r="B8" s="60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4"/>
      <c r="I8" s="65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1.25" thickBot="1">
      <c r="A9" s="24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3" t="s">
        <v>24</v>
      </c>
    </row>
    <row r="10" spans="1:14" ht="39.75" customHeight="1" thickTop="1" thickBot="1">
      <c r="A10" s="24">
        <v>1</v>
      </c>
      <c r="B10" s="51" t="s">
        <v>36</v>
      </c>
      <c r="C10" s="23" t="s">
        <v>39</v>
      </c>
      <c r="D10" s="12">
        <v>33223</v>
      </c>
      <c r="E10" s="48">
        <v>29500</v>
      </c>
      <c r="F10" s="48">
        <v>27830</v>
      </c>
      <c r="G10" s="12">
        <f>D10+E10+F10</f>
        <v>90553</v>
      </c>
      <c r="H10" s="17">
        <v>2</v>
      </c>
      <c r="I10" s="29">
        <v>3</v>
      </c>
      <c r="J10" s="30">
        <f>G10/I10</f>
        <v>30184.33</v>
      </c>
      <c r="K10" s="30">
        <f>ROUND(J10,2)</f>
        <v>30184.33</v>
      </c>
      <c r="L10" s="12">
        <f>STDEV(D10:F10)</f>
        <v>2760.86</v>
      </c>
      <c r="M10" s="31">
        <f>L10/K10</f>
        <v>9.1499999999999998E-2</v>
      </c>
      <c r="N10" s="32">
        <f>K10*H10</f>
        <v>60368.66</v>
      </c>
    </row>
    <row r="11" spans="1:14" s="47" customFormat="1" ht="15.75" thickBot="1">
      <c r="A11" s="24">
        <v>2</v>
      </c>
      <c r="B11" s="49" t="s">
        <v>37</v>
      </c>
      <c r="C11" s="23" t="s">
        <v>35</v>
      </c>
      <c r="D11" s="46">
        <v>7565</v>
      </c>
      <c r="E11" s="48">
        <v>7084</v>
      </c>
      <c r="F11" s="48">
        <v>5339</v>
      </c>
      <c r="G11" s="46">
        <f t="shared" ref="G11" si="0">D11+E11+F11</f>
        <v>19988</v>
      </c>
      <c r="H11" s="17">
        <v>2</v>
      </c>
      <c r="I11" s="29">
        <v>3</v>
      </c>
      <c r="J11" s="30">
        <f>G11/I11</f>
        <v>6662.67</v>
      </c>
      <c r="K11" s="30">
        <f t="shared" ref="K11:K12" si="1">ROUND(J11,2)</f>
        <v>6662.67</v>
      </c>
      <c r="L11" s="46">
        <f t="shared" ref="L11:L12" si="2">STDEV(D11:F11)</f>
        <v>1171.29</v>
      </c>
      <c r="M11" s="31">
        <f t="shared" ref="M11:M12" si="3">L11/K11</f>
        <v>0.17580000000000001</v>
      </c>
      <c r="N11" s="32">
        <f>K11*H11</f>
        <v>13325.34</v>
      </c>
    </row>
    <row r="12" spans="1:14" s="47" customFormat="1" ht="30.75" thickBot="1">
      <c r="A12" s="24">
        <v>3</v>
      </c>
      <c r="B12" s="49" t="s">
        <v>38</v>
      </c>
      <c r="C12" s="23" t="s">
        <v>40</v>
      </c>
      <c r="D12" s="46">
        <v>8883</v>
      </c>
      <c r="E12" s="48">
        <v>4359</v>
      </c>
      <c r="F12" s="48">
        <v>7732</v>
      </c>
      <c r="G12" s="46">
        <f>D12+E12+F12</f>
        <v>20974</v>
      </c>
      <c r="H12" s="17">
        <v>2</v>
      </c>
      <c r="I12" s="29">
        <v>3</v>
      </c>
      <c r="J12" s="30">
        <f>G12/I12</f>
        <v>6991.33</v>
      </c>
      <c r="K12" s="30">
        <f t="shared" si="1"/>
        <v>6991.33</v>
      </c>
      <c r="L12" s="46">
        <f t="shared" si="2"/>
        <v>2351.19</v>
      </c>
      <c r="M12" s="31">
        <f t="shared" si="3"/>
        <v>0.33629999999999999</v>
      </c>
      <c r="N12" s="32">
        <f>K12*H12</f>
        <v>13982.66</v>
      </c>
    </row>
    <row r="13" spans="1:14" ht="33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33"/>
      <c r="L13" s="33"/>
      <c r="M13" s="33"/>
      <c r="N13" s="34">
        <f>SUM(N10:N12)</f>
        <v>87676.66</v>
      </c>
    </row>
    <row r="15" spans="1:14">
      <c r="B15" s="35"/>
      <c r="C15" s="35"/>
    </row>
    <row r="16" spans="1:14">
      <c r="B16" s="69" t="s">
        <v>42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2:14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2:14"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2:14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2:14"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2:14"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2:14"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2:14"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2:14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2:14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spans="2:14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2:14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2:14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2:14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</row>
    <row r="30" spans="2:14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1" spans="2:14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2:14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73.5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spans="1:1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6" spans="1:14">
      <c r="B36" s="36"/>
      <c r="C36" s="36"/>
    </row>
  </sheetData>
  <autoFilter ref="A9:N12"/>
  <mergeCells count="16">
    <mergeCell ref="I7:I8"/>
    <mergeCell ref="J7:M7"/>
    <mergeCell ref="A13:J13"/>
    <mergeCell ref="B16:N33"/>
    <mergeCell ref="A34:N34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2" sqref="B2"/>
    </sheetView>
  </sheetViews>
  <sheetFormatPr defaultColWidth="9.140625" defaultRowHeight="15"/>
  <cols>
    <col min="1" max="1" width="36.140625" style="38" customWidth="1"/>
    <col min="2" max="2" width="49" style="39" customWidth="1"/>
    <col min="3" max="16384" width="9.140625" style="37"/>
  </cols>
  <sheetData>
    <row r="1" spans="1:2" ht="25.5" customHeight="1">
      <c r="A1" s="72" t="s">
        <v>25</v>
      </c>
      <c r="B1" s="72"/>
    </row>
    <row r="2" spans="1:2" ht="65.25" customHeight="1">
      <c r="A2" s="40"/>
      <c r="B2" s="45" t="s">
        <v>41</v>
      </c>
    </row>
    <row r="3" spans="1:2" ht="15.75">
      <c r="A3" s="73" t="s">
        <v>26</v>
      </c>
      <c r="B3" s="73"/>
    </row>
    <row r="4" spans="1:2" ht="15.75">
      <c r="A4" s="41"/>
      <c r="B4" s="41"/>
    </row>
    <row r="5" spans="1:2" ht="86.25" customHeight="1">
      <c r="A5" s="42" t="s">
        <v>27</v>
      </c>
      <c r="B5" s="42" t="s">
        <v>28</v>
      </c>
    </row>
    <row r="6" spans="1:2" ht="242.25" customHeight="1">
      <c r="A6" s="42" t="s">
        <v>29</v>
      </c>
      <c r="B6" s="42" t="s">
        <v>30</v>
      </c>
    </row>
    <row r="7" spans="1:2" ht="91.5" customHeight="1">
      <c r="A7" s="42" t="s">
        <v>31</v>
      </c>
      <c r="B7" s="50">
        <v>87676.66</v>
      </c>
    </row>
    <row r="8" spans="1:2" ht="29.25" customHeight="1">
      <c r="A8" s="74"/>
      <c r="B8" s="75"/>
    </row>
    <row r="9" spans="1:2" ht="15.75">
      <c r="A9" s="43"/>
      <c r="B9" s="43"/>
    </row>
    <row r="10" spans="1:2" ht="15.75">
      <c r="A10" s="76" t="s">
        <v>32</v>
      </c>
      <c r="B10" s="76"/>
    </row>
    <row r="11" spans="1:2" ht="15.75">
      <c r="A11" s="43"/>
      <c r="B11" s="43"/>
    </row>
    <row r="12" spans="1:2" ht="15.75">
      <c r="A12" s="44" t="s">
        <v>33</v>
      </c>
      <c r="B12" s="44" t="s">
        <v>34</v>
      </c>
    </row>
    <row r="13" spans="1:2" ht="15.75">
      <c r="A13" s="43"/>
      <c r="B13" s="43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5</cp:revision>
  <dcterms:created xsi:type="dcterms:W3CDTF">2011-08-15T06:57:36Z</dcterms:created>
  <dcterms:modified xsi:type="dcterms:W3CDTF">2026-08-04T11:21:45Z</dcterms:modified>
</cp:coreProperties>
</file>