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19420" windowHeight="11020"/>
  </bookViews>
  <sheets>
    <sheet name="Лист1" sheetId="1" r:id="rId1"/>
  </sheets>
  <calcPr calcId="124519" refMode="R1C1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4" i="1"/>
  <c r="AC12"/>
  <c r="AD12" s="1"/>
  <c r="AC13"/>
  <c r="AD13" s="1"/>
</calcChain>
</file>

<file path=xl/sharedStrings.xml><?xml version="1.0" encoding="utf-8"?>
<sst xmlns="http://schemas.openxmlformats.org/spreadsheetml/2006/main" count="70" uniqueCount="48">
  <si>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</si>
  <si>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</si>
  <si>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</si>
  <si>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</si>
  <si>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</si>
  <si>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</si>
  <si>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</si>
  <si>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</si>
  <si>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</si>
  <si>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</si>
  <si>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</si>
  <si>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</si>
  <si>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</si>
  <si>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</si>
  <si>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</si>
  <si>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</si>
  <si>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</si>
  <si>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</si>
  <si>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</si>
  <si>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</si>
  <si>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</si>
  <si>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</si>
  <si>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</si>
  <si>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</si>
  <si>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</si>
  <si>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</si>
  <si>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</si>
  <si>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</si>
  <si>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</si>
  <si>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</si>
  <si>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</si>
  <si>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</si>
  <si>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</si>
  <si>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</si>
  <si>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</si>
  <si>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</si>
  <si>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</si>
  <si>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</si>
  <si>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</si>
  <si>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</si>
  <si>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Работник контрактной службы/контрактный управляющий: </t>
  </si>
  <si>
    <t>шт.</t>
  </si>
  <si>
    <t>25.21.10.000</t>
  </si>
  <si>
    <t xml:space="preserve">/ </t>
  </si>
  <si>
    <t>Дверь межкомнатная 80</t>
  </si>
  <si>
    <t>Дверь межкомнатная 70</t>
  </si>
  <si>
    <t>Дата подготовки обоснования НМЦК:25.07.2026</t>
  </si>
  <si>
    <t>На основании проведенного анализа рынка и расчетов, НМЦК составляет: 92 843,34 ₽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</si>
</sst>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Alignment="0"/>
    <xf numFmtId="0" fontId="14" fillId="0" borderId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Alignment="1">
      <alignment horizontal="center"/>
    </xf>
    <xf numFmtId="4" fontId="15" fillId="0" borderId="6" xfId="1" applyNumberFormat="1" applyFont="1" applyFill="1" applyBorder="1" applyAlignment="1">
      <alignment horizontal="center" vertical="center"/>
    </xf>
    <xf numFmtId="4" fontId="16" fillId="0" borderId="6" xfId="0" applyNumberFormat="1" applyFont="1" applyFill="1" applyBorder="1" applyAlignment="1">
      <alignment horizontal="center" vertical="center" wrapText="1"/>
    </xf>
    <xf numFmtId="4" fontId="16" fillId="0" borderId="2" xfId="1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top" wrapText="1"/>
    </xf>
    <xf numFmtId="164" fontId="18" fillId="0" borderId="2" xfId="0" applyNumberFormat="1" applyFont="1" applyFill="1" applyBorder="1" applyAlignment="1">
      <alignment horizontal="center" vertical="center" wrapText="1"/>
    </xf>
    <xf numFmtId="4" fontId="19" fillId="0" borderId="6" xfId="0" applyNumberFormat="1" applyFont="1" applyFill="1" applyBorder="1" applyAlignment="1">
      <alignment horizontal="center" vertical="center" wrapText="1"/>
    </xf>
    <xf numFmtId="2" fontId="19" fillId="0" borderId="6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7"/>
  <sheetViews>
    <sheetView tabSelected="1" zoomScale="98" zoomScaleNormal="98" workbookViewId="0">
      <selection activeCell="A16" sqref="A16:AD16"/>
    </sheetView>
  </sheetViews>
  <sheetFormatPr defaultColWidth="9" defaultRowHeight="14.5"/>
  <cols>
    <col min="1" max="1" width="7.81640625" style="3" customWidth="1"/>
    <col min="2" max="2" width="20.81640625" style="3" customWidth="1"/>
    <col min="3" max="3" width="17.81640625" style="3" customWidth="1"/>
    <col min="4" max="4" width="31.26953125" style="3" customWidth="1"/>
    <col min="5" max="5" width="17" style="3" customWidth="1"/>
    <col min="6" max="6" width="8.81640625" style="3" customWidth="1"/>
    <col min="7" max="9" width="22" style="12" customWidth="1"/>
    <col min="10" max="26" width="22" style="12" hidden="1" customWidth="1"/>
    <col min="27" max="27" width="20.54296875" style="12" customWidth="1"/>
    <col min="28" max="28" width="23" style="12" customWidth="1"/>
    <col min="29" max="29" width="15.1796875" style="12" customWidth="1"/>
    <col min="30" max="30" width="27.7265625" style="3" customWidth="1"/>
    <col min="31" max="31" width="18.453125" style="3" customWidth="1"/>
    <col min="32" max="1025" width="9.1796875" style="3" customWidth="1"/>
    <col min="1026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>
      <c r="A6" s="32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0" ht="42" customHeight="1">
      <c r="A7" s="32" t="s">
        <v>37</v>
      </c>
      <c r="B7" s="32"/>
      <c r="C7" s="33" t="s">
        <v>38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43.5" customHeight="1">
      <c r="A8" s="34" t="s">
        <v>36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7"/>
    </row>
    <row r="9" spans="1:30" ht="125.25" customHeight="1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ht="30" customHeight="1">
      <c r="A10" s="32" t="s">
        <v>4</v>
      </c>
      <c r="B10" s="32" t="s">
        <v>5</v>
      </c>
      <c r="C10" s="32"/>
      <c r="D10" s="41" t="s">
        <v>6</v>
      </c>
      <c r="E10" s="32" t="s">
        <v>7</v>
      </c>
      <c r="F10" s="41" t="s">
        <v>8</v>
      </c>
      <c r="G10" s="6" t="s">
        <v>33</v>
      </c>
      <c r="H10" s="28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1" t="s">
        <v>39</v>
      </c>
      <c r="AD10" s="8" t="s">
        <v>28</v>
      </c>
    </row>
    <row r="11" spans="1:30" ht="45" customHeight="1">
      <c r="A11" s="32"/>
      <c r="B11" s="32"/>
      <c r="C11" s="32"/>
      <c r="D11" s="41"/>
      <c r="E11" s="32"/>
      <c r="F11" s="41"/>
      <c r="G11" s="6" t="s">
        <v>29</v>
      </c>
      <c r="H11" s="28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1"/>
      <c r="AD11" s="10"/>
    </row>
    <row r="12" spans="1:30" ht="52.5" customHeight="1" thickBot="1">
      <c r="A12" s="11">
        <v>1</v>
      </c>
      <c r="B12" s="38" t="s">
        <v>44</v>
      </c>
      <c r="C12" s="39"/>
      <c r="D12" s="23" t="s">
        <v>42</v>
      </c>
      <c r="E12" s="27" t="s">
        <v>41</v>
      </c>
      <c r="F12" s="27">
        <v>5</v>
      </c>
      <c r="G12" s="24">
        <v>19000</v>
      </c>
      <c r="H12" s="29">
        <v>16700</v>
      </c>
      <c r="I12" s="25">
        <v>11000</v>
      </c>
      <c r="AA12" s="11">
        <v>3.68</v>
      </c>
      <c r="AB12" s="11">
        <v>7.23</v>
      </c>
      <c r="AC12" s="26">
        <f t="shared" ref="AC12:AC13" si="0">(G12+I12+H12)/3</f>
        <v>15566.666666666666</v>
      </c>
      <c r="AD12" s="30">
        <f>AC12*F12</f>
        <v>77833.333333333328</v>
      </c>
    </row>
    <row r="13" spans="1:30" ht="52.5" customHeight="1" thickBot="1">
      <c r="A13" s="11">
        <v>2</v>
      </c>
      <c r="B13" s="38" t="s">
        <v>45</v>
      </c>
      <c r="C13" s="39"/>
      <c r="D13" s="23" t="s">
        <v>42</v>
      </c>
      <c r="E13" s="27" t="s">
        <v>41</v>
      </c>
      <c r="F13" s="27">
        <v>1</v>
      </c>
      <c r="G13" s="24">
        <v>18530</v>
      </c>
      <c r="H13" s="29">
        <v>16700</v>
      </c>
      <c r="I13" s="25">
        <v>9800</v>
      </c>
      <c r="AA13" s="11">
        <v>19.010000000000002</v>
      </c>
      <c r="AB13" s="11">
        <v>18.27</v>
      </c>
      <c r="AC13" s="26">
        <f t="shared" si="0"/>
        <v>15010</v>
      </c>
      <c r="AD13" s="30">
        <f>AC13*F13</f>
        <v>15010</v>
      </c>
    </row>
    <row r="14" spans="1:30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C14" s="11" t="s">
        <v>30</v>
      </c>
      <c r="AD14" s="6">
        <f>AD12+AD13</f>
        <v>92843.333333333328</v>
      </c>
    </row>
    <row r="15" spans="1:30" ht="39" customHeight="1">
      <c r="A15" s="38" t="s">
        <v>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39"/>
    </row>
    <row r="16" spans="1:30" ht="1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ht="15" customHeight="1">
      <c r="A17" s="46" t="s">
        <v>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ht="15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</row>
    <row r="19" spans="1:30" ht="15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48" t="s">
        <v>40</v>
      </c>
      <c r="B21" s="49"/>
      <c r="C21" s="49"/>
      <c r="D21" s="49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50"/>
      <c r="B22" s="51"/>
      <c r="C22" s="51"/>
      <c r="D22" s="51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52" t="s">
        <v>31</v>
      </c>
      <c r="B23" s="53"/>
      <c r="C23" s="53"/>
      <c r="D23" s="53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54" t="s">
        <v>43</v>
      </c>
      <c r="B24" s="55"/>
      <c r="C24" s="55"/>
      <c r="D24" s="55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" thickBot="1">
      <c r="A25" s="42" t="s">
        <v>32</v>
      </c>
      <c r="B25" s="43"/>
      <c r="C25" s="43"/>
      <c r="D25" s="43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5">
      <c r="A27" s="22" t="s">
        <v>0</v>
      </c>
    </row>
  </sheetData>
  <mergeCells count="26">
    <mergeCell ref="A25:D25"/>
    <mergeCell ref="A14:AA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8:AD8"/>
    <mergeCell ref="B12:C12"/>
    <mergeCell ref="B13:C13"/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