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E9" i="1"/>
  <c r="E6" i="1"/>
  <c r="E7" i="1"/>
  <c r="E8" i="1"/>
  <c r="M6" i="1" l="1"/>
  <c r="M7" i="1"/>
  <c r="M8" i="1"/>
  <c r="L6" i="1"/>
  <c r="N6" i="1" s="1"/>
  <c r="O6" i="1" s="1"/>
  <c r="L7" i="1"/>
  <c r="L8" i="1"/>
  <c r="N8" i="1" s="1"/>
  <c r="O8" i="1" s="1"/>
  <c r="I6" i="1"/>
  <c r="I7" i="1"/>
  <c r="I8" i="1"/>
  <c r="G6" i="1"/>
  <c r="G7" i="1"/>
  <c r="G8" i="1"/>
  <c r="G9" i="1" l="1"/>
  <c r="N7" i="1"/>
  <c r="O7" i="1" s="1"/>
  <c r="L5" i="1"/>
  <c r="M5" i="1"/>
  <c r="K5" i="1"/>
  <c r="K9" i="1" s="1"/>
  <c r="I5" i="1"/>
  <c r="G5" i="1"/>
  <c r="E5" i="1"/>
  <c r="N5" i="1" l="1"/>
  <c r="O5" i="1" s="1"/>
</calcChain>
</file>

<file path=xl/sharedStrings.xml><?xml version="1.0" encoding="utf-8"?>
<sst xmlns="http://schemas.openxmlformats.org/spreadsheetml/2006/main" count="39" uniqueCount="31">
  <si>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</si>
  <si>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</si>
  <si>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</si>
  <si>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</si>
  <si>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</si>
  <si>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</si>
  <si>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</si>
  <si>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</si>
  <si>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</si>
  <si>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</si>
  <si>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</si>
  <si>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</si>
  <si>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</si>
  <si>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</si>
  <si>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</si>
  <si>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</si>
  <si>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</si>
  <si>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</si>
  <si>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</si>
  <si>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</si>
  <si>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</si>
  <si>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</si>
  <si>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Аскорбиновая кислота
Драже, 50 мг №150
</t>
  </si>
  <si>
    <t>Арбидол, капс. 100 мг, №20</t>
  </si>
  <si>
    <t>Ибупрофен, таб. 200мг № 20</t>
  </si>
  <si>
    <t>Дексаметазон раствор для инъекций 4мг/мл 2мл №25</t>
  </si>
  <si>
    <t>флакое</t>
  </si>
  <si>
    <t>упак.</t>
  </si>
  <si>
    <t>КП от 24.03.2026  вх. № 1377-с;</t>
  </si>
  <si>
    <t>КП от 24.03.2026  вх. № 1376-с;</t>
  </si>
  <si>
    <t>КП от 24.03.2026  вх. № 1378-с.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</si>
</sst>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14" fontId="1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H15" sqref="H15"/>
    </sheetView>
  </sheetViews>
  <sheetFormatPr defaultRowHeight="15" x14ac:dyDescent="0.25"/>
  <cols>
    <col min="1" max="1" width="19.85546875" customWidth="1"/>
    <col min="2" max="2" width="10.28515625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ht="52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15" customHeight="1" x14ac:dyDescent="0.25">
      <c r="A3" s="28" t="s">
        <v>0</v>
      </c>
      <c r="B3" s="28" t="s">
        <v>21</v>
      </c>
      <c r="C3" s="28"/>
      <c r="D3" s="1" t="s">
        <v>3</v>
      </c>
      <c r="E3" s="28" t="s">
        <v>5</v>
      </c>
      <c r="F3" s="1" t="s">
        <v>6</v>
      </c>
      <c r="G3" s="28" t="s">
        <v>5</v>
      </c>
      <c r="H3" s="1" t="s">
        <v>7</v>
      </c>
      <c r="I3" s="29" t="s">
        <v>5</v>
      </c>
      <c r="J3" s="2" t="s">
        <v>17</v>
      </c>
      <c r="K3" s="28" t="s">
        <v>5</v>
      </c>
      <c r="L3" s="26" t="s">
        <v>13</v>
      </c>
      <c r="M3" s="27" t="s">
        <v>14</v>
      </c>
      <c r="N3" s="27" t="s">
        <v>15</v>
      </c>
      <c r="O3" s="27" t="s">
        <v>16</v>
      </c>
      <c r="P3" s="23"/>
    </row>
    <row r="4" spans="1:16" ht="21" customHeight="1" x14ac:dyDescent="0.25">
      <c r="A4" s="28"/>
      <c r="B4" s="1" t="s">
        <v>1</v>
      </c>
      <c r="C4" s="1" t="s">
        <v>2</v>
      </c>
      <c r="D4" s="1" t="s">
        <v>4</v>
      </c>
      <c r="E4" s="28"/>
      <c r="F4" s="1" t="s">
        <v>4</v>
      </c>
      <c r="G4" s="28"/>
      <c r="H4" s="1" t="s">
        <v>4</v>
      </c>
      <c r="I4" s="30"/>
      <c r="J4" s="2" t="s">
        <v>4</v>
      </c>
      <c r="K4" s="28"/>
      <c r="L4" s="26"/>
      <c r="M4" s="27"/>
      <c r="N4" s="27"/>
      <c r="O4" s="27"/>
      <c r="P4" s="23"/>
    </row>
    <row r="5" spans="1:16" ht="42.75" customHeight="1" x14ac:dyDescent="0.25">
      <c r="A5" s="14" t="s">
        <v>22</v>
      </c>
      <c r="B5" s="8" t="s">
        <v>26</v>
      </c>
      <c r="C5" s="8">
        <v>150</v>
      </c>
      <c r="D5" s="3">
        <v>51.03</v>
      </c>
      <c r="E5" s="9">
        <f>D5*C5</f>
        <v>7654.5</v>
      </c>
      <c r="F5" s="3">
        <v>50</v>
      </c>
      <c r="G5" s="9">
        <f>F5*C5</f>
        <v>7500</v>
      </c>
      <c r="H5" s="3">
        <v>57</v>
      </c>
      <c r="I5" s="3">
        <f>H5*C5</f>
        <v>8550</v>
      </c>
      <c r="J5" s="3"/>
      <c r="K5" s="9">
        <f>J5*C5</f>
        <v>0</v>
      </c>
      <c r="L5" s="4">
        <f>AVERAGE(D5,F5,H5,J5)</f>
        <v>52.676666666666669</v>
      </c>
      <c r="M5" s="5">
        <f>COUNTA(D5,F5,H5,J5)</f>
        <v>3</v>
      </c>
      <c r="N5" s="4">
        <f>SQRT(IF(D5&gt;0,POWER(D5-L5,2),0)+IF(F5&gt;0,POWER(F5-L5,2),0)+IF(H5&gt;0,POWER(H5-L5,2),0)+IF(J5&gt;0,POWER(J5-L5,2),0))/(M5-1)</f>
        <v>2.6724177567638381</v>
      </c>
      <c r="O5" s="4">
        <f>N5/L5*100</f>
        <v>5.0732476556929154</v>
      </c>
    </row>
    <row r="6" spans="1:16" ht="40.5" customHeight="1" x14ac:dyDescent="0.25">
      <c r="A6" s="15" t="s">
        <v>23</v>
      </c>
      <c r="B6" s="8" t="s">
        <v>27</v>
      </c>
      <c r="C6" s="8">
        <v>300</v>
      </c>
      <c r="D6" s="3">
        <v>633.14</v>
      </c>
      <c r="E6" s="9">
        <f t="shared" ref="E6:E8" si="0">D6*C6</f>
        <v>189942</v>
      </c>
      <c r="F6" s="3">
        <v>600</v>
      </c>
      <c r="G6" s="9">
        <f t="shared" ref="G6:G8" si="1">F6*C6</f>
        <v>180000</v>
      </c>
      <c r="H6" s="3">
        <v>728</v>
      </c>
      <c r="I6" s="3">
        <f t="shared" ref="I6:I8" si="2">H6*C6</f>
        <v>218400</v>
      </c>
      <c r="J6" s="3"/>
      <c r="K6" s="9"/>
      <c r="L6" s="4">
        <f t="shared" ref="L6:L8" si="3">AVERAGE(D6,F6,H6,J6)</f>
        <v>653.71333333333325</v>
      </c>
      <c r="M6" s="5">
        <f t="shared" ref="M6:M8" si="4">COUNTA(D6,F6,H6,J6)</f>
        <v>3</v>
      </c>
      <c r="N6" s="4">
        <f t="shared" ref="N6:N8" si="5">SQRT(IF(D6&gt;0,POWER(D6-L6,2),0)+IF(F6&gt;0,POWER(F6-L6,2),0)+IF(H6&gt;0,POWER(H6-L6,2),0)+IF(J6&gt;0,POWER(J6-L6,2),0))/(M6-1)</f>
        <v>46.97577318859868</v>
      </c>
      <c r="O6" s="4">
        <f t="shared" ref="O6:O8" si="6">N6/L6*100</f>
        <v>7.1859897593132587</v>
      </c>
    </row>
    <row r="7" spans="1:16" ht="40.5" customHeight="1" x14ac:dyDescent="0.25">
      <c r="A7" s="16" t="s">
        <v>24</v>
      </c>
      <c r="B7" s="8" t="s">
        <v>27</v>
      </c>
      <c r="C7" s="8">
        <v>150</v>
      </c>
      <c r="D7" s="3">
        <v>142.81</v>
      </c>
      <c r="E7" s="9">
        <f t="shared" si="0"/>
        <v>21421.5</v>
      </c>
      <c r="F7" s="3">
        <v>156</v>
      </c>
      <c r="G7" s="9">
        <f t="shared" si="1"/>
        <v>23400</v>
      </c>
      <c r="H7" s="3">
        <v>159.5</v>
      </c>
      <c r="I7" s="3">
        <f t="shared" si="2"/>
        <v>23925</v>
      </c>
      <c r="J7" s="3"/>
      <c r="K7" s="9"/>
      <c r="L7" s="4">
        <f t="shared" si="3"/>
        <v>152.77000000000001</v>
      </c>
      <c r="M7" s="5">
        <f t="shared" si="4"/>
        <v>3</v>
      </c>
      <c r="N7" s="4">
        <f t="shared" si="5"/>
        <v>6.2234917851636942</v>
      </c>
      <c r="O7" s="4">
        <f t="shared" si="6"/>
        <v>4.0737656510857461</v>
      </c>
    </row>
    <row r="8" spans="1:16" ht="40.5" customHeight="1" x14ac:dyDescent="0.25">
      <c r="A8" s="15" t="s">
        <v>25</v>
      </c>
      <c r="B8" s="8" t="s">
        <v>27</v>
      </c>
      <c r="C8" s="8">
        <v>20</v>
      </c>
      <c r="D8" s="3">
        <v>248.67</v>
      </c>
      <c r="E8" s="9">
        <f t="shared" si="0"/>
        <v>4973.3999999999996</v>
      </c>
      <c r="F8" s="3">
        <v>250</v>
      </c>
      <c r="G8" s="9">
        <f t="shared" si="1"/>
        <v>5000</v>
      </c>
      <c r="H8" s="3">
        <v>279.39999999999998</v>
      </c>
      <c r="I8" s="3">
        <f t="shared" si="2"/>
        <v>5588</v>
      </c>
      <c r="J8" s="3"/>
      <c r="K8" s="9"/>
      <c r="L8" s="4">
        <f t="shared" si="3"/>
        <v>259.35666666666663</v>
      </c>
      <c r="M8" s="5">
        <f t="shared" si="4"/>
        <v>3</v>
      </c>
      <c r="N8" s="4">
        <f t="shared" si="5"/>
        <v>12.282988914212474</v>
      </c>
      <c r="O8" s="4">
        <f t="shared" si="6"/>
        <v>4.735944933314153</v>
      </c>
    </row>
    <row r="9" spans="1:16" x14ac:dyDescent="0.25">
      <c r="A9" s="10" t="s">
        <v>8</v>
      </c>
      <c r="B9" s="10"/>
      <c r="C9" s="10"/>
      <c r="D9" s="9"/>
      <c r="E9" s="9">
        <f>SUM(E5:E8)</f>
        <v>223991.4</v>
      </c>
      <c r="F9" s="9"/>
      <c r="G9" s="9">
        <f>SUM(G5:G8)</f>
        <v>215900</v>
      </c>
      <c r="H9" s="9"/>
      <c r="I9" s="9">
        <f>SUM(I5:I8)</f>
        <v>256463</v>
      </c>
      <c r="J9" s="9"/>
      <c r="K9" s="9">
        <f>SUM(K5:K5)</f>
        <v>0</v>
      </c>
      <c r="L9" s="6"/>
      <c r="M9" s="7"/>
      <c r="N9" s="6"/>
      <c r="O9" s="6"/>
    </row>
    <row r="10" spans="1:16" ht="24.75" customHeight="1" x14ac:dyDescent="0.25">
      <c r="A10" s="18" t="s">
        <v>18</v>
      </c>
      <c r="B10" s="19"/>
      <c r="C10" s="19"/>
      <c r="D10" s="19"/>
      <c r="E10" s="19"/>
      <c r="F10" s="19"/>
      <c r="G10" s="19"/>
      <c r="H10" s="21">
        <v>215900</v>
      </c>
      <c r="I10" s="22"/>
      <c r="J10" s="22"/>
      <c r="K10" s="22"/>
      <c r="L10" s="22"/>
      <c r="M10" s="22"/>
      <c r="N10" s="22"/>
      <c r="O10" s="22"/>
    </row>
    <row r="11" spans="1:1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6" x14ac:dyDescent="0.25">
      <c r="A12" s="12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6" x14ac:dyDescent="0.25">
      <c r="A13" s="13" t="s">
        <v>9</v>
      </c>
      <c r="B13" s="20" t="s">
        <v>29</v>
      </c>
      <c r="C13" s="20"/>
      <c r="D13" s="20"/>
      <c r="E13" s="20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6" x14ac:dyDescent="0.25">
      <c r="A14" s="13" t="s">
        <v>10</v>
      </c>
      <c r="B14" s="20" t="s">
        <v>28</v>
      </c>
      <c r="C14" s="20"/>
      <c r="D14" s="20"/>
      <c r="E14" s="2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6" x14ac:dyDescent="0.25">
      <c r="A15" s="13" t="s">
        <v>11</v>
      </c>
      <c r="B15" s="20" t="s">
        <v>30</v>
      </c>
      <c r="C15" s="20"/>
      <c r="D15" s="20"/>
      <c r="E15" s="20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25">
      <c r="A17" s="13" t="s">
        <v>20</v>
      </c>
      <c r="B17" s="17">
        <v>46107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A10:G10"/>
    <mergeCell ref="B15:E15"/>
    <mergeCell ref="B14:E14"/>
    <mergeCell ref="B13:E13"/>
    <mergeCell ref="H10:O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2026-03-27T01:52:34Z</dcterms:modified>
</cp:coreProperties>
</file>