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peczakup2\Desktop\SNS\2026\ЕАТ Березка\2026 Ходунки\"/>
    </mc:Choice>
  </mc:AlternateContent>
  <bookViews>
    <workbookView xWindow="0" yWindow="0" windowWidth="28800" windowHeight="12330" tabRatio="500"/>
  </bookViews>
  <sheets>
    <sheet name="Лист1" sheetId="1" r:id="rId1"/>
  </sheets>
  <definedNames>
    <definedName name="_xlnm.Print_Area" localSheetId="0">Лист1!$A$1:$AF$24</definedName>
  </definedNames>
  <calcPr calcId="162913" iterateDelta="1E-4"/>
</workbook>
</file>

<file path=xl/calcChain.xml><?xml version="1.0" encoding="utf-8"?>
<calcChain xmlns="http://schemas.openxmlformats.org/spreadsheetml/2006/main">
  <c r="AE11" i="1" l="1"/>
  <c r="AC11" i="1" s="1"/>
  <c r="AA11" i="1"/>
  <c r="AF11" i="1" l="1"/>
  <c r="AB11" i="1"/>
  <c r="AA12" i="1"/>
  <c r="AE12" i="1" l="1"/>
  <c r="AF12" i="1" s="1"/>
  <c r="AF13" i="1" s="1"/>
  <c r="AC12" i="1" l="1"/>
  <c r="AB12" i="1"/>
</calcChain>
</file>

<file path=xl/sharedStrings.xml><?xml version="1.0" encoding="utf-8"?>
<sst xmlns="http://schemas.openxmlformats.org/spreadsheetml/2006/main" count="95" uniqueCount="72">
  <si>
    <t>Используемый метод определения НМЦК 
с обоснованием: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</si>
  <si>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</si>
  <si>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</si>
  <si>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</si>
  <si>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</si>
  <si>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</si>
  <si>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</si>
  <si>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</si>
  <si>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</si>
  <si>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</si>
  <si>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</si>
  <si>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</si>
  <si>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</si>
  <si>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</si>
  <si>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</si>
  <si>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</si>
  <si>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</si>
  <si>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</si>
  <si>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</si>
  <si>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</si>
  <si>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</si>
  <si>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</si>
  <si>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</si>
  <si>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</si>
  <si>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</si>
  <si>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</si>
  <si>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</si>
  <si>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Начальная цена единицы МИ, 
с НДС   (руб.)</t>
  </si>
  <si>
    <t>НМЦК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</si>
  <si>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</si>
  <si>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</si>
  <si>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</si>
  <si>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</si>
  <si>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</si>
  <si>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</si>
  <si>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</si>
  <si>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</si>
  <si>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</si>
  <si>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</si>
  <si>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</si>
  <si>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</si>
  <si>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</si>
  <si>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</si>
  <si>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</si>
  <si>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</si>
  <si>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</si>
  <si>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</si>
  <si>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</si>
  <si>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</si>
  <si>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</si>
  <si>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Наименование и характеристики объекта закупки</t>
  </si>
  <si>
    <t>НДС,
 %*</t>
  </si>
  <si>
    <t>Составлено:</t>
  </si>
  <si>
    <t>Поверено:</t>
  </si>
  <si>
    <t>Специалист по закупкам</t>
  </si>
  <si>
    <t>Обоснование начальной (максимальной) цены контракта</t>
  </si>
  <si>
    <t xml:space="preserve">
</t>
  </si>
  <si>
    <t>/ Ревизцева Т.Е.</t>
  </si>
  <si>
    <t>Экономист</t>
  </si>
  <si>
    <t>/О.Н. Михалева</t>
  </si>
  <si>
    <t>Поставка ходунков</t>
  </si>
  <si>
    <t>шт</t>
  </si>
  <si>
    <t>Ходунки-столик для прогулок</t>
  </si>
  <si>
    <t>Ходунки опорные стандартные, складные</t>
  </si>
  <si>
    <t>32.50.22.129-00000011</t>
  </si>
  <si>
    <t>32.50.22.129-00000012</t>
  </si>
  <si>
    <r>
  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- Приказ)
Использован метод сопоставимых рыночных цен (анализ рынка) (пп. а п. 9 Приказа) в соответствии со  ст. 22 Федерального закона от 05.04.2013 № 44-ФЗ; направлены запросы  о предоставлении информации о цене товаров 5 поставщикам  обладающим опытом поставок соответствующего товара, информация о которых имеется в свободном доступе- исх.</t>
    </r>
    <r>
      <rPr>
        <b/>
        <sz val="10"/>
        <rFont val="Times New Roman"/>
        <family val="1"/>
        <charset val="204"/>
      </rPr>
      <t xml:space="preserve"> № 01-06/240 от 07.08.2026г</t>
    </r>
    <r>
      <rPr>
        <sz val="10"/>
        <rFont val="Times New Roman"/>
        <family val="1"/>
        <charset val="204"/>
      </rPr>
      <t xml:space="preserve"> - получено 3 коммерческих предложения от поставщиков.
На основе полученной информации произведен расчет НМЦК.
</t>
    </r>
  </si>
  <si>
    <t>вх№01-05/643 от 12.08.2026</t>
  </si>
  <si>
    <t>вх№01-05/650 от 13.08.2026</t>
  </si>
  <si>
    <t>вх№01-05/672 от 17.08.2026</t>
  </si>
  <si>
    <t>Дата обоснования:27.08.2026</t>
  </si>
  <si>
    <r>
      <rPr>
        <sz val="10"/>
        <rFont val="Times New Roman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В связи с тем, что закупка осуществляется на основании п. 4 ч. 1 ст. 93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нужд», заказчиком принято решение о заключении контракта с начальной суммой цен единиц товара, согласно наименьшему предложению из полученных коммерческих предложений: 44 000,00 рублей.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</si>
</sst>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4">
    <font>
      <sz val="11"/>
      <color rgb="FF000000"/>
      <name val="Calibri"/>
      <charset val="204"/>
    </font>
    <font>
      <sz val="11"/>
      <name val="Times New Roman"/>
      <charset val="204"/>
    </font>
    <font>
      <sz val="8"/>
      <name val="Times New Roman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2"/>
      <name val="Times New Roman"/>
      <charset val="204"/>
    </font>
    <font>
      <sz val="11"/>
      <name val="Calibri"/>
      <charset val="204"/>
    </font>
    <font>
      <sz val="10.8"/>
      <name val="Calibri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sz val="15"/>
      <name val="Times New Roman"/>
      <charset val="1"/>
    </font>
    <font>
      <sz val="7"/>
      <name val="Times New Roman"/>
      <charset val="1"/>
    </font>
    <font>
      <sz val="10"/>
      <name val="Times New Roman"/>
      <family val="1"/>
      <charset val="204"/>
    </font>
    <font>
      <sz val="10.8"/>
      <name val="Calibri"/>
      <family val="2"/>
      <charset val="204"/>
    </font>
    <font>
      <sz val="10.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81">
    <xf numFmtId="0" fontId="0" fillId="0" borderId="0" xfId="0"/>
    <xf numFmtId="2" fontId="0" fillId="0" borderId="0" xfId="0" applyNumberFormat="1" applyAlignment="1"/>
    <xf numFmtId="2" fontId="0" fillId="0" borderId="0" xfId="0" applyNumberFormat="1"/>
    <xf numFmtId="0" fontId="1" fillId="0" borderId="0" xfId="0" applyFont="1" applyAlignme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 applyAlignment="1"/>
    <xf numFmtId="2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/>
    <xf numFmtId="2" fontId="7" fillId="0" borderId="0" xfId="0" applyNumberFormat="1" applyFont="1" applyAlignment="1"/>
    <xf numFmtId="0" fontId="9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7" fillId="0" borderId="0" xfId="0" applyNumberFormat="1" applyFont="1"/>
    <xf numFmtId="0" fontId="7" fillId="0" borderId="0" xfId="0" applyFont="1" applyAlignment="1">
      <alignment wrapText="1"/>
    </xf>
    <xf numFmtId="2" fontId="1" fillId="0" borderId="0" xfId="0" applyNumberFormat="1" applyFont="1" applyBorder="1" applyAlignment="1"/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wrapText="1"/>
    </xf>
    <xf numFmtId="0" fontId="14" fillId="0" borderId="9" xfId="0" applyFont="1" applyBorder="1" applyAlignment="1">
      <alignment horizontal="center" vertical="top" wrapText="1"/>
    </xf>
    <xf numFmtId="0" fontId="22" fillId="0" borderId="6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88265</xdr:colOff>
      <xdr:row>8</xdr:row>
      <xdr:rowOff>381000</xdr:rowOff>
    </xdr:from>
    <xdr:to>
      <xdr:col>27</xdr:col>
      <xdr:colOff>1403350</xdr:colOff>
      <xdr:row>9</xdr:row>
      <xdr:rowOff>393700</xdr:rowOff>
    </xdr:to>
    <xdr:pic>
      <xdr:nvPicPr>
        <xdr:cNvPr id="2" name="Изображение 1"/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7375" y="4608195"/>
          <a:ext cx="131508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1410335</xdr:colOff>
      <xdr:row>9</xdr:row>
      <xdr:rowOff>417830</xdr:rowOff>
    </xdr:to>
    <xdr:pic>
      <xdr:nvPicPr>
        <xdr:cNvPr id="4" name="Изображение 3"/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549775"/>
          <a:ext cx="1372235" cy="514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tabSelected="1" zoomScale="70" zoomScaleNormal="70" workbookViewId="0">
      <selection activeCell="AB26" sqref="AB26"/>
    </sheetView>
  </sheetViews>
  <sheetFormatPr defaultColWidth="11.5703125" defaultRowHeight="15"/>
  <cols>
    <col min="1" max="1" width="7.85546875" customWidth="1"/>
    <col min="2" max="2" width="20.85546875" customWidth="1"/>
    <col min="3" max="3" width="17.85546875" customWidth="1"/>
    <col min="4" max="4" width="22.140625" customWidth="1"/>
    <col min="5" max="5" width="11.85546875" customWidth="1"/>
    <col min="6" max="6" width="9.140625" style="1" customWidth="1"/>
    <col min="7" max="7" width="21.140625" style="1" customWidth="1"/>
    <col min="8" max="9" width="20.5703125" style="2" customWidth="1"/>
    <col min="10" max="26" width="22" style="2" hidden="1" customWidth="1"/>
    <col min="27" max="27" width="21.42578125" style="1" customWidth="1"/>
    <col min="28" max="28" width="21.5703125" style="1" customWidth="1"/>
    <col min="29" max="29" width="17.7109375" style="1" customWidth="1"/>
    <col min="30" max="30" width="7.7109375" style="1" customWidth="1"/>
    <col min="31" max="31" width="15.140625" style="1" customWidth="1"/>
    <col min="32" max="32" width="17.28515625" customWidth="1"/>
    <col min="33" max="33" width="18.42578125" customWidth="1"/>
    <col min="34" max="66" width="9.140625" customWidth="1"/>
  </cols>
  <sheetData>
    <row r="1" spans="1:34" ht="15" customHeight="1">
      <c r="A1" s="3"/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14"/>
      <c r="AG1" s="14"/>
    </row>
    <row r="2" spans="1:34" ht="4.1500000000000004" customHeight="1">
      <c r="A2" s="33" t="s">
        <v>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4" ht="39.6" customHeight="1">
      <c r="A3" s="35" t="s">
        <v>55</v>
      </c>
      <c r="B3" s="36"/>
      <c r="C3" s="36"/>
      <c r="D3" s="36"/>
      <c r="E3" s="36"/>
      <c r="F3" s="36"/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6"/>
      <c r="AB3" s="36"/>
      <c r="AC3" s="36"/>
      <c r="AD3" s="36"/>
      <c r="AE3" s="36"/>
      <c r="AF3" s="36"/>
      <c r="AG3" s="14"/>
    </row>
    <row r="4" spans="1:34" ht="3" customHeight="1">
      <c r="A4" s="3"/>
      <c r="B4" s="3"/>
      <c r="C4" s="3"/>
      <c r="D4" s="3"/>
      <c r="E4" s="3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5"/>
      <c r="AB4" s="5"/>
      <c r="AC4" s="5"/>
      <c r="AD4" s="5"/>
      <c r="AE4" s="5"/>
      <c r="AF4" s="14"/>
      <c r="AG4" s="14"/>
    </row>
    <row r="5" spans="1:34">
      <c r="A5" s="3"/>
      <c r="B5" s="3"/>
      <c r="C5" s="3"/>
      <c r="D5" s="3"/>
      <c r="E5" s="3"/>
      <c r="F5" s="5"/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23"/>
      <c r="AB5" s="23"/>
      <c r="AC5" s="23"/>
      <c r="AD5" s="23"/>
      <c r="AE5" s="5"/>
      <c r="AF5" s="14"/>
      <c r="AG5" s="14"/>
    </row>
    <row r="6" spans="1:34" ht="38.25" customHeight="1">
      <c r="A6" s="38" t="s">
        <v>50</v>
      </c>
      <c r="B6" s="29"/>
      <c r="C6" s="39" t="s">
        <v>60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14"/>
    </row>
    <row r="7" spans="1:34" ht="84.6" customHeight="1">
      <c r="A7" s="44" t="s">
        <v>0</v>
      </c>
      <c r="B7" s="44"/>
      <c r="C7" s="45" t="s">
        <v>66</v>
      </c>
      <c r="D7" s="46"/>
      <c r="E7" s="46"/>
      <c r="F7" s="46"/>
      <c r="G7" s="46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6"/>
      <c r="AB7" s="46"/>
      <c r="AC7" s="46"/>
      <c r="AD7" s="46"/>
      <c r="AE7" s="48"/>
      <c r="AF7" s="49"/>
      <c r="AG7" s="14"/>
    </row>
    <row r="8" spans="1:34" ht="108" customHeight="1">
      <c r="A8" s="52" t="s">
        <v>1</v>
      </c>
      <c r="B8" s="53"/>
      <c r="C8" s="53"/>
      <c r="D8" s="53"/>
      <c r="E8" s="53"/>
      <c r="F8" s="53"/>
      <c r="G8" s="53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53"/>
      <c r="AB8" s="53"/>
      <c r="AC8" s="53"/>
      <c r="AD8" s="53"/>
      <c r="AE8" s="53"/>
      <c r="AF8" s="54"/>
      <c r="AG8" s="14"/>
    </row>
    <row r="9" spans="1:34" ht="33" customHeight="1">
      <c r="A9" s="29" t="s">
        <v>2</v>
      </c>
      <c r="B9" s="29" t="s">
        <v>3</v>
      </c>
      <c r="C9" s="29"/>
      <c r="D9" s="30" t="s">
        <v>4</v>
      </c>
      <c r="E9" s="29" t="s">
        <v>5</v>
      </c>
      <c r="F9" s="51" t="s">
        <v>6</v>
      </c>
      <c r="G9" s="79" t="s">
        <v>67</v>
      </c>
      <c r="H9" s="77" t="s">
        <v>68</v>
      </c>
      <c r="I9" s="77" t="s">
        <v>69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7" t="s">
        <v>13</v>
      </c>
      <c r="Q9" s="7" t="s">
        <v>14</v>
      </c>
      <c r="R9" s="7" t="s">
        <v>15</v>
      </c>
      <c r="S9" s="7" t="s">
        <v>16</v>
      </c>
      <c r="T9" s="7" t="s">
        <v>17</v>
      </c>
      <c r="U9" s="7" t="s">
        <v>18</v>
      </c>
      <c r="V9" s="7" t="s">
        <v>19</v>
      </c>
      <c r="W9" s="7" t="s">
        <v>20</v>
      </c>
      <c r="X9" s="7" t="s">
        <v>21</v>
      </c>
      <c r="Y9" s="7" t="s">
        <v>22</v>
      </c>
      <c r="Z9" s="7" t="s">
        <v>23</v>
      </c>
      <c r="AA9" s="57" t="s">
        <v>24</v>
      </c>
      <c r="AB9" s="57" t="s">
        <v>25</v>
      </c>
      <c r="AC9" s="51" t="s">
        <v>26</v>
      </c>
      <c r="AD9" s="55" t="s">
        <v>51</v>
      </c>
      <c r="AE9" s="51" t="s">
        <v>27</v>
      </c>
      <c r="AF9" s="56" t="s">
        <v>28</v>
      </c>
      <c r="AG9" s="14"/>
    </row>
    <row r="10" spans="1:34" ht="36.950000000000003" customHeight="1">
      <c r="A10" s="29"/>
      <c r="B10" s="29"/>
      <c r="C10" s="29"/>
      <c r="D10" s="30"/>
      <c r="E10" s="31"/>
      <c r="F10" s="51"/>
      <c r="G10" s="79" t="s">
        <v>29</v>
      </c>
      <c r="H10" s="7" t="s">
        <v>29</v>
      </c>
      <c r="I10" s="7" t="s">
        <v>29</v>
      </c>
      <c r="J10" s="7" t="s">
        <v>29</v>
      </c>
      <c r="K10" s="7" t="s">
        <v>29</v>
      </c>
      <c r="L10" s="7" t="s">
        <v>29</v>
      </c>
      <c r="M10" s="7" t="s">
        <v>29</v>
      </c>
      <c r="N10" s="7" t="s">
        <v>29</v>
      </c>
      <c r="O10" s="7" t="s">
        <v>29</v>
      </c>
      <c r="P10" s="7" t="s">
        <v>29</v>
      </c>
      <c r="Q10" s="7" t="s">
        <v>29</v>
      </c>
      <c r="R10" s="7" t="s">
        <v>29</v>
      </c>
      <c r="S10" s="7" t="s">
        <v>29</v>
      </c>
      <c r="T10" s="7" t="s">
        <v>29</v>
      </c>
      <c r="U10" s="7" t="s">
        <v>29</v>
      </c>
      <c r="V10" s="7" t="s">
        <v>29</v>
      </c>
      <c r="W10" s="7" t="s">
        <v>29</v>
      </c>
      <c r="X10" s="7" t="s">
        <v>29</v>
      </c>
      <c r="Y10" s="7" t="s">
        <v>29</v>
      </c>
      <c r="Z10" s="7" t="s">
        <v>29</v>
      </c>
      <c r="AA10" s="57"/>
      <c r="AB10" s="57"/>
      <c r="AC10" s="51"/>
      <c r="AD10" s="56"/>
      <c r="AE10" s="51"/>
      <c r="AF10" s="56"/>
      <c r="AG10" s="14"/>
    </row>
    <row r="11" spans="1:34" ht="31.5">
      <c r="A11" s="9">
        <v>1</v>
      </c>
      <c r="B11" s="50" t="s">
        <v>62</v>
      </c>
      <c r="C11" s="29"/>
      <c r="D11" s="76" t="s">
        <v>64</v>
      </c>
      <c r="E11" s="10" t="s">
        <v>61</v>
      </c>
      <c r="F11" s="10">
        <v>2</v>
      </c>
      <c r="G11" s="79">
        <v>13600</v>
      </c>
      <c r="H11" s="8">
        <v>14900</v>
      </c>
      <c r="I11" s="8">
        <v>16500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28">
        <f>SQRT(VAR(G11:I11))</f>
        <v>1452.5839046333949</v>
      </c>
      <c r="AB11" s="28">
        <f>AA11/AE11*100</f>
        <v>9.6838926975559669</v>
      </c>
      <c r="AC11" s="8">
        <f>AE11</f>
        <v>15000</v>
      </c>
      <c r="AD11" s="8">
        <v>0</v>
      </c>
      <c r="AE11" s="8">
        <f>(G11+H11+I11)/3</f>
        <v>15000</v>
      </c>
      <c r="AF11" s="8">
        <f>AE11*F11</f>
        <v>30000</v>
      </c>
      <c r="AG11" s="15"/>
      <c r="AH11" s="1"/>
    </row>
    <row r="12" spans="1:34" ht="31.5">
      <c r="A12" s="9">
        <v>2</v>
      </c>
      <c r="B12" s="50" t="s">
        <v>63</v>
      </c>
      <c r="C12" s="29"/>
      <c r="D12" s="76" t="s">
        <v>65</v>
      </c>
      <c r="E12" s="80" t="s">
        <v>61</v>
      </c>
      <c r="F12" s="10">
        <v>3</v>
      </c>
      <c r="G12" s="79">
        <v>5600</v>
      </c>
      <c r="H12" s="7">
        <v>6400</v>
      </c>
      <c r="I12" s="7">
        <v>7200</v>
      </c>
      <c r="J12" s="7" t="s">
        <v>30</v>
      </c>
      <c r="K12" s="7" t="s">
        <v>31</v>
      </c>
      <c r="L12" s="7" t="s">
        <v>32</v>
      </c>
      <c r="M12" s="7" t="s">
        <v>33</v>
      </c>
      <c r="N12" s="7" t="s">
        <v>34</v>
      </c>
      <c r="O12" s="7" t="s">
        <v>35</v>
      </c>
      <c r="P12" s="7" t="s">
        <v>36</v>
      </c>
      <c r="Q12" s="7" t="s">
        <v>37</v>
      </c>
      <c r="R12" s="7" t="s">
        <v>38</v>
      </c>
      <c r="S12" s="7" t="s">
        <v>39</v>
      </c>
      <c r="T12" s="7" t="s">
        <v>40</v>
      </c>
      <c r="U12" s="7" t="s">
        <v>41</v>
      </c>
      <c r="V12" s="7" t="s">
        <v>42</v>
      </c>
      <c r="W12" s="7" t="s">
        <v>43</v>
      </c>
      <c r="X12" s="7" t="s">
        <v>44</v>
      </c>
      <c r="Y12" s="7" t="s">
        <v>45</v>
      </c>
      <c r="Z12" s="7" t="s">
        <v>46</v>
      </c>
      <c r="AA12" s="28">
        <f>SQRT(VAR(G12:I12))</f>
        <v>800</v>
      </c>
      <c r="AB12" s="28">
        <f>AA12/AE12*100</f>
        <v>12.5</v>
      </c>
      <c r="AC12" s="7">
        <f>AE12</f>
        <v>6400</v>
      </c>
      <c r="AD12" s="7">
        <v>0</v>
      </c>
      <c r="AE12" s="7">
        <f>(G12+H12+I12)/3</f>
        <v>6400</v>
      </c>
      <c r="AF12" s="7">
        <f>AE12*F12</f>
        <v>19200</v>
      </c>
      <c r="AG12" s="15"/>
      <c r="AH12" s="1"/>
    </row>
    <row r="13" spans="1:34">
      <c r="A13" s="59" t="s">
        <v>47</v>
      </c>
      <c r="B13" s="59"/>
      <c r="C13" s="59"/>
      <c r="D13" s="59"/>
      <c r="E13" s="59"/>
      <c r="F13" s="59"/>
      <c r="G13" s="5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59"/>
      <c r="AB13" s="59"/>
      <c r="AC13" s="59" t="s">
        <v>47</v>
      </c>
      <c r="AD13" s="59"/>
      <c r="AE13" s="11"/>
      <c r="AF13" s="7">
        <f>SUM(AF11:AF12)</f>
        <v>49200</v>
      </c>
      <c r="AG13" s="14"/>
    </row>
    <row r="14" spans="1:34" ht="35.25" customHeight="1">
      <c r="A14" s="61" t="s">
        <v>71</v>
      </c>
      <c r="B14" s="44"/>
      <c r="C14" s="44"/>
      <c r="D14" s="44"/>
      <c r="E14" s="44"/>
      <c r="F14" s="44"/>
      <c r="G14" s="44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44"/>
      <c r="AB14" s="44"/>
      <c r="AC14" s="44"/>
      <c r="AD14" s="44"/>
      <c r="AE14" s="44"/>
      <c r="AF14" s="44"/>
      <c r="AG14" s="14"/>
    </row>
    <row r="15" spans="1:34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12"/>
      <c r="AE15" s="19"/>
      <c r="AF15" s="14"/>
      <c r="AG15" s="14"/>
    </row>
    <row r="16" spans="1:34">
      <c r="A16" s="78" t="s">
        <v>70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13"/>
      <c r="AE16" s="24"/>
      <c r="AF16" s="14"/>
      <c r="AG16" s="14"/>
    </row>
    <row r="17" spans="1:33" ht="3" customHeight="1">
      <c r="A17" s="66"/>
      <c r="B17" s="66"/>
      <c r="C17" s="66"/>
      <c r="D17" s="66"/>
      <c r="E17" s="66"/>
      <c r="F17" s="66"/>
      <c r="G17" s="66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6"/>
      <c r="AB17" s="66"/>
      <c r="AC17" s="66"/>
      <c r="AD17" s="66"/>
      <c r="AE17" s="66"/>
      <c r="AF17" s="66"/>
      <c r="AG17" s="14"/>
    </row>
    <row r="18" spans="1:33" ht="15.75" thickBot="1">
      <c r="A18" s="3"/>
      <c r="B18" s="3"/>
      <c r="C18" s="3"/>
      <c r="D18" s="3"/>
      <c r="E18" s="3"/>
      <c r="F18" s="5"/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5"/>
      <c r="AB18" s="5"/>
      <c r="AC18" s="71"/>
      <c r="AD18" s="72"/>
      <c r="AE18" s="25"/>
      <c r="AF18" s="14"/>
      <c r="AG18" s="14"/>
    </row>
    <row r="19" spans="1:33" ht="15.75" thickBot="1">
      <c r="A19" s="68" t="s">
        <v>52</v>
      </c>
      <c r="B19" s="68"/>
      <c r="C19" s="68"/>
      <c r="D19" s="68"/>
      <c r="E19" s="14"/>
      <c r="F19" s="15"/>
      <c r="G19" s="73" t="s">
        <v>53</v>
      </c>
      <c r="H19" s="73"/>
      <c r="I19" s="73"/>
      <c r="J19" s="73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5"/>
      <c r="AB19" s="15"/>
      <c r="AC19" s="71"/>
      <c r="AD19" s="72"/>
      <c r="AE19" s="25"/>
      <c r="AF19" s="14"/>
      <c r="AG19" s="14"/>
    </row>
    <row r="20" spans="1:33">
      <c r="A20" s="69" t="s">
        <v>54</v>
      </c>
      <c r="B20" s="69"/>
      <c r="C20" s="69"/>
      <c r="D20" s="69"/>
      <c r="E20" s="16"/>
      <c r="F20" s="15"/>
      <c r="G20" s="74" t="s">
        <v>58</v>
      </c>
      <c r="H20" s="74"/>
      <c r="I20" s="74"/>
      <c r="J20" s="7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5"/>
      <c r="AC20" s="26"/>
      <c r="AD20" s="26"/>
      <c r="AE20" s="27"/>
      <c r="AF20" s="14"/>
      <c r="AG20" s="14"/>
    </row>
    <row r="21" spans="1:33" ht="15" customHeight="1" thickBot="1">
      <c r="A21" s="70" t="s">
        <v>48</v>
      </c>
      <c r="B21" s="70"/>
      <c r="C21" s="70"/>
      <c r="D21" s="70"/>
      <c r="E21" s="16"/>
      <c r="F21" s="15"/>
      <c r="G21" s="75" t="s">
        <v>48</v>
      </c>
      <c r="H21" s="75"/>
      <c r="I21" s="75"/>
      <c r="J21" s="75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5"/>
      <c r="AB21" s="15"/>
      <c r="AC21" s="26"/>
      <c r="AD21" s="26"/>
      <c r="AE21" s="27"/>
      <c r="AF21" s="14"/>
      <c r="AG21" s="14"/>
    </row>
    <row r="22" spans="1:33">
      <c r="A22" s="63" t="s">
        <v>57</v>
      </c>
      <c r="B22" s="63"/>
      <c r="C22" s="63"/>
      <c r="D22" s="63"/>
      <c r="E22" s="16"/>
      <c r="F22" s="15"/>
      <c r="G22" s="32" t="s">
        <v>59</v>
      </c>
      <c r="H22" s="32"/>
      <c r="I22" s="32"/>
      <c r="J22" s="32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  <c r="AB22" s="15"/>
      <c r="AC22" s="15"/>
      <c r="AD22" s="15"/>
      <c r="AE22" s="15"/>
      <c r="AF22" s="14"/>
      <c r="AG22" s="14"/>
    </row>
    <row r="23" spans="1:33" ht="15.75" customHeight="1" thickBot="1">
      <c r="A23" s="64" t="s">
        <v>49</v>
      </c>
      <c r="B23" s="64"/>
      <c r="C23" s="64"/>
      <c r="D23" s="64"/>
      <c r="E23" s="17"/>
      <c r="F23" s="18"/>
      <c r="G23" s="58" t="s">
        <v>49</v>
      </c>
      <c r="H23" s="58"/>
      <c r="I23" s="58"/>
      <c r="J23" s="5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5"/>
      <c r="AB23" s="15"/>
      <c r="AC23" s="15"/>
      <c r="AD23" s="15"/>
      <c r="AE23" s="15"/>
      <c r="AF23" s="14"/>
      <c r="AG23" s="14"/>
    </row>
    <row r="24" spans="1:33" ht="15.75">
      <c r="A24" s="19"/>
      <c r="B24" s="19"/>
      <c r="C24" s="19"/>
      <c r="D24" s="19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5"/>
      <c r="AB24" s="15"/>
      <c r="AC24" s="15"/>
      <c r="AD24" s="15"/>
      <c r="AE24" s="15"/>
      <c r="AF24" s="14"/>
      <c r="AG24" s="14"/>
    </row>
    <row r="25" spans="1:33">
      <c r="A25" s="14"/>
      <c r="B25" s="14"/>
      <c r="C25" s="14"/>
      <c r="D25" s="14"/>
      <c r="E25" s="14"/>
      <c r="F25" s="15"/>
      <c r="G25" s="15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15"/>
      <c r="AB25" s="15"/>
      <c r="AC25" s="15"/>
      <c r="AD25" s="15"/>
      <c r="AE25" s="15"/>
      <c r="AF25" s="14"/>
      <c r="AG25" s="14"/>
    </row>
    <row r="26" spans="1:33">
      <c r="A26" s="14"/>
      <c r="B26" s="14"/>
      <c r="C26" s="14"/>
      <c r="D26" s="14"/>
      <c r="E26" s="14"/>
      <c r="F26" s="15"/>
      <c r="G26" s="15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15"/>
      <c r="AB26" s="15"/>
      <c r="AC26" s="15"/>
      <c r="AD26" s="15"/>
      <c r="AE26" s="15"/>
      <c r="AF26" s="14"/>
      <c r="AG26" s="14"/>
    </row>
    <row r="27" spans="1:33">
      <c r="A27" s="14"/>
      <c r="B27" s="14"/>
      <c r="C27" s="14"/>
      <c r="D27" s="14"/>
      <c r="E27" s="14"/>
      <c r="F27" s="15"/>
      <c r="G27" s="15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15"/>
      <c r="AB27" s="15"/>
      <c r="AC27" s="15"/>
      <c r="AD27" s="15"/>
      <c r="AE27" s="15"/>
      <c r="AF27" s="14"/>
      <c r="AG27" s="14"/>
    </row>
    <row r="28" spans="1:33">
      <c r="A28" s="14"/>
      <c r="B28" s="22"/>
      <c r="C28" s="14"/>
      <c r="D28" s="14"/>
      <c r="E28" s="14"/>
      <c r="F28" s="15"/>
      <c r="G28" s="15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15"/>
      <c r="AB28" s="15"/>
      <c r="AC28" s="15"/>
      <c r="AD28" s="15"/>
      <c r="AE28" s="15"/>
      <c r="AF28" s="14"/>
      <c r="AG28" s="14"/>
    </row>
  </sheetData>
  <mergeCells count="37">
    <mergeCell ref="G23:J23"/>
    <mergeCell ref="A13:AD13"/>
    <mergeCell ref="A14:AF14"/>
    <mergeCell ref="A15:AC15"/>
    <mergeCell ref="A22:D22"/>
    <mergeCell ref="A23:D23"/>
    <mergeCell ref="A16:AC16"/>
    <mergeCell ref="A17:AF17"/>
    <mergeCell ref="A19:D19"/>
    <mergeCell ref="A20:D20"/>
    <mergeCell ref="A21:D21"/>
    <mergeCell ref="AC18:AC19"/>
    <mergeCell ref="AD18:AD19"/>
    <mergeCell ref="G19:J19"/>
    <mergeCell ref="G20:J20"/>
    <mergeCell ref="G21:J21"/>
    <mergeCell ref="A8:AF8"/>
    <mergeCell ref="AD9:AD10"/>
    <mergeCell ref="AE9:AE10"/>
    <mergeCell ref="AF9:AF10"/>
    <mergeCell ref="AA9:AA10"/>
    <mergeCell ref="AB9:AB10"/>
    <mergeCell ref="AC9:AC10"/>
    <mergeCell ref="A2:AF2"/>
    <mergeCell ref="A3:AF3"/>
    <mergeCell ref="A6:B6"/>
    <mergeCell ref="C6:AF6"/>
    <mergeCell ref="A7:B7"/>
    <mergeCell ref="C7:AF7"/>
    <mergeCell ref="A9:A10"/>
    <mergeCell ref="D9:D10"/>
    <mergeCell ref="E9:E10"/>
    <mergeCell ref="B9:C10"/>
    <mergeCell ref="G22:J22"/>
    <mergeCell ref="B12:C12"/>
    <mergeCell ref="F9:F10"/>
    <mergeCell ref="B11:C11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speczakup2</cp:lastModifiedBy>
  <cp:revision>13</cp:revision>
  <cp:lastPrinted>2026-08-27T06:49:15Z</cp:lastPrinted>
  <dcterms:created xsi:type="dcterms:W3CDTF">2014-01-17T11:35:00Z</dcterms:created>
  <dcterms:modified xsi:type="dcterms:W3CDTF">2026-08-27T06:59:58Z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  <property fmtid="{D5CDD505-2E9C-101B-9397-08002B2CF9AE}" pid="6" name="HyperlinksChanged">
    <vt:bool>false</vt:bool>
  </property>
  <property fmtid="{D5CDD505-2E9C-101B-9397-08002B2CF9AE}" pid="7" name="KSOProductBuildVer">
    <vt:lpwstr>1049-11.2.0.9718</vt:lpwstr>
  </property>
  <property fmtid="{D5CDD505-2E9C-101B-9397-08002B2CF9AE}" pid="8" name="LinksUpToDate">
    <vt:bool>false</vt:bool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