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2\Desktop\"/>
    </mc:Choice>
  </mc:AlternateContent>
  <bookViews>
    <workbookView xWindow="-105" yWindow="-105" windowWidth="23250" windowHeight="1257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НМЦК'!$A$9:$N$10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G10" i="1"/>
  <c r="J10" i="1" s="1"/>
  <c r="K10" i="1" s="1"/>
  <c r="N10" i="1" s="1"/>
  <c r="M10" i="1" l="1"/>
  <c r="N11" i="1" l="1"/>
</calcChain>
</file>

<file path=xl/sharedStrings.xml><?xml version="1.0" encoding="utf-8"?>
<sst xmlns="http://schemas.openxmlformats.org/spreadsheetml/2006/main" count="40" uniqueCount="39">
  <si>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</si>
  <si>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</si>
  <si>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</si>
  <si>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</si>
  <si>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</si>
  <si>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</si>
  <si>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</si>
  <si>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</si>
  <si>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</si>
  <si>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</si>
  <si>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</si>
  <si>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</si>
  <si>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</si>
  <si>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</si>
  <si>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</si>
  <si>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</si>
  <si>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</si>
  <si>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</si>
  <si>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</si>
  <si>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</si>
  <si>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</si>
  <si>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</si>
  <si>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</si>
  <si>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</si>
  <si>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</si>
  <si>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</si>
  <si>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</si>
  <si>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</si>
  <si>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</si>
  <si>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</si>
  <si>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</si>
  <si>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</si>
  <si>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Специалист по закупкам</t>
  </si>
  <si>
    <t>___________ / Козлова А.Н./ (подпись/ФИО)</t>
  </si>
  <si>
    <t>Метод сопоставимых рыночных цен запрос ком.предложений-(анализ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</si>
  <si>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Поставка пожарных рукавов</t>
  </si>
  <si>
    <t>Рукав пожарный напорный
РПК-Н/В(В)-50-1,0-УХЛ1
"Универсал" с головкой ГР-
50 и ручным стволом (20+-
1м)</t>
  </si>
  <si>
    <t>22.19.30.137</t>
  </si>
  <si>
    <r>
      <t xml:space="preserve">
Начальная (максимальная) цена контракта определена Заказчиком с учетом доведенных лимитов денежных средств в  сумме </t>
    </r>
    <r>
      <rPr>
        <b/>
        <sz val="10"/>
        <color rgb="FFFF0000"/>
        <rFont val="Times New Roman"/>
        <family val="1"/>
        <charset val="204"/>
      </rPr>
      <t>163200,00</t>
    </r>
    <r>
      <rPr>
        <b/>
        <u/>
        <sz val="10"/>
        <color indexed="2"/>
        <rFont val="Times New Roman"/>
        <family val="1"/>
        <charset val="204"/>
      </rPr>
      <t xml:space="preserve">  (Сто шестьдесят три тысячи двести рублей 00 копеек), 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 и исходя из наименьшей цены предложения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А.Н. Козлова                                                                                                                                            02.09.2026г.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</si>
</sst>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=""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=""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=""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204892</xdr:colOff>
      <xdr:row>12</xdr:row>
      <xdr:rowOff>15875</xdr:rowOff>
    </xdr:to>
    <xdr:pic>
      <xdr:nvPicPr>
        <xdr:cNvPr id="19110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=""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4"/>
  <sheetViews>
    <sheetView tabSelected="1" zoomScale="90" zoomScaleNormal="90" workbookViewId="0">
      <selection activeCell="B14" sqref="B14:N31"/>
    </sheetView>
  </sheetViews>
  <sheetFormatPr defaultColWidth="9.140625" defaultRowHeight="12.75" x14ac:dyDescent="0.2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2"/>
    <col min="18" max="16384" width="9.140625" style="1"/>
  </cols>
  <sheetData>
    <row r="1" spans="1:17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53" t="s">
        <v>0</v>
      </c>
      <c r="J3" s="53"/>
      <c r="K3" s="53"/>
      <c r="L3" s="53"/>
      <c r="M3" s="53"/>
      <c r="N3" s="53"/>
      <c r="Q3" s="33"/>
    </row>
    <row r="4" spans="1:17" ht="75.75" customHeight="1" x14ac:dyDescent="0.25">
      <c r="A4" s="59" t="s">
        <v>1</v>
      </c>
      <c r="B4" s="60"/>
      <c r="C4" s="7"/>
      <c r="D4" s="54" t="s">
        <v>35</v>
      </c>
      <c r="E4" s="55"/>
      <c r="F4" s="55"/>
      <c r="G4" s="55"/>
      <c r="H4" s="55"/>
      <c r="I4" s="8"/>
      <c r="J4" s="8"/>
      <c r="K4" s="8"/>
      <c r="L4" s="8"/>
      <c r="M4" s="8"/>
    </row>
    <row r="5" spans="1:17" ht="28.5" customHeight="1" x14ac:dyDescent="0.25">
      <c r="A5" s="59" t="s">
        <v>2</v>
      </c>
      <c r="B5" s="60"/>
      <c r="C5" s="7"/>
      <c r="D5" s="55" t="s">
        <v>3</v>
      </c>
      <c r="E5" s="55"/>
      <c r="F5" s="55"/>
      <c r="G5" s="55"/>
      <c r="H5" s="55"/>
      <c r="I5" s="8"/>
      <c r="J5" s="8"/>
      <c r="K5" s="8"/>
      <c r="L5" s="8"/>
      <c r="M5" s="8"/>
    </row>
    <row r="6" spans="1:17" ht="19.5" customHeight="1" x14ac:dyDescent="0.25">
      <c r="A6" s="59" t="s">
        <v>4</v>
      </c>
      <c r="B6" s="60"/>
      <c r="C6" s="9"/>
      <c r="D6" s="61"/>
      <c r="E6" s="61"/>
      <c r="F6" s="61"/>
      <c r="G6" s="61"/>
      <c r="H6" s="61"/>
      <c r="I6" s="8"/>
      <c r="J6" s="10"/>
      <c r="K6" s="8"/>
      <c r="L6" s="8"/>
      <c r="M6" s="8"/>
    </row>
    <row r="7" spans="1:17" ht="75" customHeight="1" x14ac:dyDescent="0.25">
      <c r="A7" s="62" t="s">
        <v>5</v>
      </c>
      <c r="B7" s="64" t="s">
        <v>6</v>
      </c>
      <c r="C7" s="11"/>
      <c r="D7" s="66" t="s">
        <v>7</v>
      </c>
      <c r="E7" s="67"/>
      <c r="F7" s="67"/>
      <c r="G7" s="68"/>
      <c r="H7" s="64" t="s">
        <v>8</v>
      </c>
      <c r="I7" s="64" t="s">
        <v>9</v>
      </c>
      <c r="J7" s="71" t="s">
        <v>10</v>
      </c>
      <c r="K7" s="71"/>
      <c r="L7" s="72"/>
      <c r="M7" s="72"/>
      <c r="N7" s="12" t="s">
        <v>11</v>
      </c>
    </row>
    <row r="8" spans="1:17" ht="102.75" customHeight="1" x14ac:dyDescent="0.25">
      <c r="A8" s="63"/>
      <c r="B8" s="65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69"/>
      <c r="I8" s="70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 x14ac:dyDescent="0.25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6" t="s">
        <v>21</v>
      </c>
      <c r="J9" s="37" t="s">
        <v>22</v>
      </c>
      <c r="K9" s="38" t="s">
        <v>23</v>
      </c>
      <c r="L9" s="39">
        <v>10</v>
      </c>
      <c r="M9" s="40">
        <v>11</v>
      </c>
      <c r="N9" s="22" t="s">
        <v>24</v>
      </c>
    </row>
    <row r="10" spans="1:17" s="51" customFormat="1" ht="78.75" x14ac:dyDescent="0.25">
      <c r="A10" s="52">
        <v>1</v>
      </c>
      <c r="B10" s="50" t="s">
        <v>36</v>
      </c>
      <c r="C10" s="52" t="s">
        <v>37</v>
      </c>
      <c r="D10" s="49">
        <v>2560</v>
      </c>
      <c r="E10" s="47">
        <v>2176</v>
      </c>
      <c r="F10" s="47">
        <v>2662</v>
      </c>
      <c r="G10" s="43">
        <f t="shared" ref="G10" si="0">D10+E10+F10</f>
        <v>7398</v>
      </c>
      <c r="H10" s="52">
        <v>75</v>
      </c>
      <c r="I10" s="52">
        <v>3</v>
      </c>
      <c r="J10" s="44">
        <f t="shared" ref="J10" si="1">G10/I10</f>
        <v>2466</v>
      </c>
      <c r="K10" s="45">
        <f t="shared" ref="K10" si="2">ROUND(J10,2)</f>
        <v>2466</v>
      </c>
      <c r="L10" s="44">
        <f t="shared" ref="L10" si="3">STDEV(D10:F10)</f>
        <v>256.27</v>
      </c>
      <c r="M10" s="46">
        <f t="shared" ref="M10" si="4">L10/K10</f>
        <v>0.10390000000000001</v>
      </c>
      <c r="N10" s="43">
        <f t="shared" ref="N10" si="5">K10*H10</f>
        <v>184950</v>
      </c>
      <c r="Q10" s="32"/>
    </row>
    <row r="11" spans="1:17" x14ac:dyDescent="0.25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41"/>
      <c r="L11" s="41"/>
      <c r="M11" s="41"/>
      <c r="N11" s="42">
        <f>SUM(N10:N10)</f>
        <v>184950</v>
      </c>
    </row>
    <row r="13" spans="1:17" x14ac:dyDescent="0.25">
      <c r="B13" s="23"/>
      <c r="C13" s="23"/>
    </row>
    <row r="14" spans="1:17" x14ac:dyDescent="0.25">
      <c r="B14" s="56" t="s">
        <v>38</v>
      </c>
      <c r="C14" s="56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</row>
    <row r="15" spans="1:17" x14ac:dyDescent="0.25"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17" x14ac:dyDescent="0.25"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</row>
    <row r="17" spans="1:14" x14ac:dyDescent="0.25"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x14ac:dyDescent="0.25"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</row>
    <row r="19" spans="1:14" x14ac:dyDescent="0.25"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</row>
    <row r="20" spans="1:14" x14ac:dyDescent="0.25"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</row>
    <row r="21" spans="1:14" x14ac:dyDescent="0.25"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</row>
    <row r="22" spans="1:14" x14ac:dyDescent="0.25"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</row>
    <row r="23" spans="1:14" x14ac:dyDescent="0.25"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</row>
    <row r="24" spans="1:14" x14ac:dyDescent="0.25"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  <row r="25" spans="1:14" x14ac:dyDescent="0.25"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4" x14ac:dyDescent="0.25"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  <row r="27" spans="1:14" x14ac:dyDescent="0.25"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</row>
    <row r="28" spans="1:14" x14ac:dyDescent="0.25"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</row>
    <row r="29" spans="1:14" ht="73.5" customHeight="1" x14ac:dyDescent="0.25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</row>
    <row r="30" spans="1:14" x14ac:dyDescent="0.25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</row>
    <row r="31" spans="1:14" x14ac:dyDescent="0.25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1:14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4" spans="2:3" x14ac:dyDescent="0.2">
      <c r="B34" s="24"/>
      <c r="C34" s="24"/>
    </row>
  </sheetData>
  <autoFilter ref="A9:N10"/>
  <mergeCells count="16">
    <mergeCell ref="I3:N3"/>
    <mergeCell ref="D4:H4"/>
    <mergeCell ref="D5:H5"/>
    <mergeCell ref="B14:N31"/>
    <mergeCell ref="A32:N32"/>
    <mergeCell ref="A6:B6"/>
    <mergeCell ref="D6:H6"/>
    <mergeCell ref="A7:A8"/>
    <mergeCell ref="B7:B8"/>
    <mergeCell ref="D7:G7"/>
    <mergeCell ref="H7:H8"/>
    <mergeCell ref="A5:B5"/>
    <mergeCell ref="A4:B4"/>
    <mergeCell ref="I7:I8"/>
    <mergeCell ref="J7:M7"/>
    <mergeCell ref="A11:J11"/>
  </mergeCells>
  <pageMargins left="0.19685039370078738" right="0.19685039370078738" top="0.31496062992125984" bottom="0.19685039370078738" header="0" footer="0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zoomScale="90" zoomScaleNormal="90" workbookViewId="0">
      <selection activeCell="A8" sqref="A8:B8"/>
    </sheetView>
  </sheetViews>
  <sheetFormatPr defaultColWidth="9.140625" defaultRowHeight="15" x14ac:dyDescent="0.2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 x14ac:dyDescent="0.25">
      <c r="A1" s="74" t="s">
        <v>25</v>
      </c>
      <c r="B1" s="74"/>
    </row>
    <row r="2" spans="1:2" ht="65.25" customHeight="1" x14ac:dyDescent="0.25">
      <c r="A2" s="28"/>
      <c r="B2" s="28" t="s">
        <v>35</v>
      </c>
    </row>
    <row r="3" spans="1:2" ht="15.75" x14ac:dyDescent="0.25">
      <c r="A3" s="75" t="s">
        <v>26</v>
      </c>
      <c r="B3" s="75"/>
    </row>
    <row r="4" spans="1:2" ht="15.75" x14ac:dyDescent="0.25">
      <c r="A4" s="29"/>
      <c r="B4" s="29"/>
    </row>
    <row r="5" spans="1:2" ht="86.25" customHeight="1" x14ac:dyDescent="0.25">
      <c r="A5" s="30" t="s">
        <v>27</v>
      </c>
      <c r="B5" s="30" t="s">
        <v>28</v>
      </c>
    </row>
    <row r="6" spans="1:2" ht="242.25" customHeight="1" x14ac:dyDescent="0.25">
      <c r="A6" s="30" t="s">
        <v>29</v>
      </c>
      <c r="B6" s="30" t="s">
        <v>34</v>
      </c>
    </row>
    <row r="7" spans="1:2" ht="91.5" customHeight="1" x14ac:dyDescent="0.25">
      <c r="A7" s="30" t="s">
        <v>30</v>
      </c>
      <c r="B7" s="48">
        <v>163200</v>
      </c>
    </row>
    <row r="8" spans="1:2" ht="29.25" customHeight="1" x14ac:dyDescent="0.25">
      <c r="A8" s="76"/>
      <c r="B8" s="77"/>
    </row>
    <row r="9" spans="1:2" ht="15.75" x14ac:dyDescent="0.25">
      <c r="A9" s="31"/>
      <c r="B9" s="31"/>
    </row>
    <row r="10" spans="1:2" ht="15.75" x14ac:dyDescent="0.25">
      <c r="A10" s="78" t="s">
        <v>31</v>
      </c>
      <c r="B10" s="78"/>
    </row>
    <row r="11" spans="1:2" ht="15.75" x14ac:dyDescent="0.25">
      <c r="A11" s="31"/>
      <c r="B11" s="31"/>
    </row>
    <row r="12" spans="1:2" ht="31.5" x14ac:dyDescent="0.25">
      <c r="A12" s="34" t="s">
        <v>32</v>
      </c>
      <c r="B12" s="35" t="s">
        <v>33</v>
      </c>
    </row>
    <row r="13" spans="1:2" ht="15.75" x14ac:dyDescent="0.25">
      <c r="A13" s="31"/>
      <c r="B13" s="31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Козлова А.Н.</cp:lastModifiedBy>
  <cp:revision>4</cp:revision>
  <cp:lastPrinted>2026-04-19T07:13:14Z</cp:lastPrinted>
  <dcterms:created xsi:type="dcterms:W3CDTF">2011-08-15T06:57:36Z</dcterms:created>
  <dcterms:modified xsi:type="dcterms:W3CDTF">2026-09-02T11:51:00Z</dcterms:modified>
</cp:coreProperties>
</file>