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Экскурсионное обслуживание -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вар1!$A$5:$M$15</definedName>
  </definedNames>
  <calcPr calcId="162913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J9" i="1" l="1"/>
  <c r="K9" i="1" l="1"/>
  <c r="L9" i="1" s="1"/>
  <c r="M9" i="1"/>
  <c r="M10" i="1" s="1"/>
</calcChain>
</file>

<file path=xl/sharedStrings.xml><?xml version="1.0" encoding="utf-8"?>
<sst xmlns="http://schemas.openxmlformats.org/spreadsheetml/2006/main" count="24" uniqueCount="24">
  <si>
    <t>№ п/п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</si>
  <si>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</si>
  <si>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</si>
  <si>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</si>
  <si>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</si>
  <si>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 xml:space="preserve">    </t>
  </si>
  <si>
    <t>ИТОГО</t>
  </si>
  <si>
    <t>Средняя рыночная стомость, руб.</t>
  </si>
  <si>
    <t>Выбираем исполнителя по наименьшему ценовому предложению</t>
  </si>
  <si>
    <t>Обоснование цены контракта,  заключаемого с единственным исполнителем</t>
  </si>
  <si>
    <t>Утверждаю:</t>
  </si>
  <si>
    <t>ОКПД2</t>
  </si>
  <si>
    <t xml:space="preserve">Наименование услуги </t>
  </si>
  <si>
    <t>И.о. проректора по социальной работе и молодежной политике
Васильев Н.В./___________</t>
  </si>
  <si>
    <t>" ____ "__________2026 г.</t>
  </si>
  <si>
    <t>Составил ________________________ /Журавлева П.К./</t>
  </si>
  <si>
    <t>Цена 2 Коммерческое предложение 
вх. № 86-С/2026 от 17.07.2026</t>
  </si>
  <si>
    <t>Цена 1 Коммерческое предложение 
вх. № 85-С/2026 от 17.07.2026</t>
  </si>
  <si>
    <t>Цена 3 Коммерческое предложение 
вх. № 90-С/2026 от 20.07.2026</t>
  </si>
  <si>
    <t>на оказание услуг по организации экскурсионного обслуживания проекта "Университетские смены"</t>
  </si>
  <si>
    <t>Оказание услуг по организации экскурсионного обслуживания проекта "Университетские смены"</t>
  </si>
  <si>
    <t>усл.ед.</t>
  </si>
  <si>
    <t>Ед. изм.</t>
  </si>
  <si>
    <t xml:space="preserve">Кол-во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</si>
</sst>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left" vertic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topLeftCell="A5" zoomScaleNormal="100" workbookViewId="0">
      <selection activeCell="A6" sqref="A6:M6"/>
    </sheetView>
  </sheetViews>
  <sheetFormatPr defaultRowHeight="15"/>
  <cols>
    <col min="1" max="1" width="4" style="1" customWidth="1"/>
    <col min="2" max="2" width="9.5" style="1" customWidth="1"/>
    <col min="3" max="3" width="51.6640625" style="2" customWidth="1"/>
    <col min="4" max="4" width="7.33203125" style="22" customWidth="1"/>
    <col min="5" max="5" width="5.83203125" style="4" customWidth="1"/>
    <col min="6" max="6" width="16.33203125" style="4" customWidth="1"/>
    <col min="7" max="7" width="12.83203125" style="4" customWidth="1"/>
    <col min="8" max="8" width="13.33203125" style="4" customWidth="1"/>
    <col min="9" max="9" width="11" style="4" customWidth="1"/>
    <col min="10" max="10" width="12.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28" ht="15.75" hidden="1" customHeight="1">
      <c r="K1" s="26" t="s">
        <v>10</v>
      </c>
      <c r="L1" s="26"/>
      <c r="M1" s="26"/>
    </row>
    <row r="2" spans="1:28" ht="49.5" hidden="1" customHeight="1">
      <c r="K2" s="27" t="s">
        <v>13</v>
      </c>
      <c r="L2" s="27"/>
      <c r="M2" s="27"/>
    </row>
    <row r="3" spans="1:28" ht="15.75" hidden="1" customHeight="1">
      <c r="K3" s="26" t="s">
        <v>14</v>
      </c>
      <c r="L3" s="26"/>
      <c r="M3" s="26"/>
    </row>
    <row r="4" spans="1:28" hidden="1"/>
    <row r="5" spans="1:28" ht="16.5" customHeight="1">
      <c r="A5" s="29" t="s">
        <v>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28" ht="16.5">
      <c r="A6" s="32" t="s">
        <v>19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28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28" s="6" customFormat="1" ht="67.5">
      <c r="A8" s="15" t="s">
        <v>0</v>
      </c>
      <c r="B8" s="15" t="s">
        <v>11</v>
      </c>
      <c r="C8" s="15" t="s">
        <v>12</v>
      </c>
      <c r="D8" s="15" t="s">
        <v>22</v>
      </c>
      <c r="E8" s="15" t="s">
        <v>23</v>
      </c>
      <c r="F8" s="15" t="s">
        <v>17</v>
      </c>
      <c r="G8" s="15" t="s">
        <v>16</v>
      </c>
      <c r="H8" s="15" t="s">
        <v>18</v>
      </c>
      <c r="I8" s="15" t="s">
        <v>1</v>
      </c>
      <c r="J8" s="15" t="s">
        <v>2</v>
      </c>
      <c r="K8" s="15" t="s">
        <v>3</v>
      </c>
      <c r="L8" s="15" t="s">
        <v>4</v>
      </c>
      <c r="M8" s="16" t="s">
        <v>7</v>
      </c>
    </row>
    <row r="9" spans="1:28" s="6" customFormat="1" ht="25.5">
      <c r="A9" s="12">
        <v>1</v>
      </c>
      <c r="B9" s="18"/>
      <c r="C9" s="38" t="s">
        <v>20</v>
      </c>
      <c r="D9" s="17" t="s">
        <v>21</v>
      </c>
      <c r="E9" s="17">
        <v>1</v>
      </c>
      <c r="F9" s="25">
        <v>106400</v>
      </c>
      <c r="G9" s="25">
        <v>108000</v>
      </c>
      <c r="H9" s="25">
        <v>99000</v>
      </c>
      <c r="I9" s="17">
        <v>3</v>
      </c>
      <c r="J9" s="19">
        <f t="shared" ref="J9" si="0">ROUND(AVERAGE(F9:H9),2)</f>
        <v>104466.67</v>
      </c>
      <c r="K9" s="19">
        <f>SQRT(((F9-J9)^2+(G9-J9)^2+(H9-J9)^2)/(I9-1))</f>
        <v>4801.388688009959</v>
      </c>
      <c r="L9" s="20">
        <f>K9/J9</f>
        <v>4.5960962362540693E-2</v>
      </c>
      <c r="M9" s="21">
        <f>E9*J9</f>
        <v>104466.67</v>
      </c>
    </row>
    <row r="10" spans="1:28" s="6" customFormat="1" ht="12.75">
      <c r="A10" s="36" t="s">
        <v>6</v>
      </c>
      <c r="B10" s="36"/>
      <c r="C10" s="36"/>
      <c r="D10" s="36"/>
      <c r="E10" s="36"/>
      <c r="F10" s="25">
        <v>106400</v>
      </c>
      <c r="G10" s="25">
        <v>108000</v>
      </c>
      <c r="H10" s="25">
        <v>99000</v>
      </c>
      <c r="I10" s="12"/>
      <c r="J10" s="19"/>
      <c r="K10" s="23"/>
      <c r="L10" s="13"/>
      <c r="M10" s="14">
        <f>SUM(M9:M9)</f>
        <v>104466.67</v>
      </c>
    </row>
    <row r="11" spans="1:28" s="3" customFormat="1" ht="12.75">
      <c r="A11" s="9"/>
      <c r="B11" s="9"/>
      <c r="C11" s="10"/>
      <c r="D11" s="7"/>
      <c r="E11" s="7"/>
      <c r="F11" s="7"/>
      <c r="G11" s="7"/>
      <c r="H11" s="7"/>
      <c r="I11" s="7"/>
      <c r="J11" s="7"/>
      <c r="K11" s="7" t="s">
        <v>5</v>
      </c>
      <c r="L11" s="7"/>
      <c r="M11" s="7"/>
      <c r="O11" s="8"/>
      <c r="P11" s="8"/>
      <c r="Q11" s="8"/>
      <c r="S11" s="8"/>
      <c r="Y11" s="8"/>
      <c r="Z11" s="8"/>
      <c r="AB11" s="8"/>
    </row>
    <row r="12" spans="1:28" s="3" customFormat="1" ht="12.75">
      <c r="A12" s="37" t="s">
        <v>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8"/>
      <c r="P12" s="8"/>
      <c r="Q12" s="8"/>
      <c r="S12" s="8"/>
      <c r="Y12" s="8"/>
      <c r="Z12" s="8"/>
      <c r="AB12" s="8"/>
    </row>
    <row r="13" spans="1:28" s="3" customFormat="1" ht="12.75" hidden="1">
      <c r="A13" s="11"/>
      <c r="B13" s="11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  <c r="O13" s="8"/>
      <c r="P13" s="8"/>
      <c r="Q13" s="8"/>
      <c r="S13" s="8"/>
      <c r="Y13" s="8"/>
      <c r="Z13" s="8"/>
      <c r="AB13" s="8"/>
    </row>
    <row r="14" spans="1:28" hidden="1">
      <c r="A14" s="28" t="s">
        <v>15</v>
      </c>
      <c r="B14" s="28"/>
      <c r="C14" s="28"/>
      <c r="D14" s="28"/>
      <c r="E14" s="28"/>
      <c r="F14" s="28"/>
      <c r="G14" s="28"/>
      <c r="H14" s="28"/>
      <c r="I14" s="28"/>
      <c r="J14" s="7"/>
      <c r="K14" s="7"/>
      <c r="L14" s="7"/>
      <c r="M14" s="7"/>
    </row>
    <row r="15" spans="1:28">
      <c r="A15" s="9"/>
      <c r="B15" s="9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28">
      <c r="A16" s="28"/>
      <c r="B16" s="28"/>
      <c r="C16" s="28"/>
      <c r="D16" s="28"/>
      <c r="E16" s="28"/>
      <c r="F16" s="28"/>
      <c r="G16" s="28"/>
      <c r="H16" s="28"/>
      <c r="I16" s="28"/>
      <c r="J16" s="7"/>
      <c r="K16" s="7"/>
      <c r="L16" s="7"/>
      <c r="M16" s="7"/>
    </row>
    <row r="17" spans="6:6">
      <c r="F17" s="24"/>
    </row>
  </sheetData>
  <mergeCells count="10">
    <mergeCell ref="K1:M1"/>
    <mergeCell ref="K2:M2"/>
    <mergeCell ref="K3:M3"/>
    <mergeCell ref="A14:I14"/>
    <mergeCell ref="A16:I16"/>
    <mergeCell ref="A5:M5"/>
    <mergeCell ref="A6:M6"/>
    <mergeCell ref="A7:M7"/>
    <mergeCell ref="A10:E10"/>
    <mergeCell ref="A12:N12"/>
  </mergeCells>
  <pageMargins left="0.25" right="0.25" top="0.75" bottom="0.75" header="0.3" footer="0.3"/>
  <pageSetup paperSize="9" scale="91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2026-07-23T04:43:03Z</cp:lastPrinted>
  <dcterms:created xsi:type="dcterms:W3CDTF">2021-03-03T13:17:37Z</dcterms:created>
  <dcterms:modified xsi:type="dcterms:W3CDTF">2026-07-23T08:54:16Z</dcterms:modified>
</cp:coreProperties>
</file>