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390" windowWidth="18270" windowHeight="12045"/>
  </bookViews>
  <sheets>
    <sheet name="Лист1" sheetId="1" r:id="rId1"/>
  </sheets>
  <definedNames>
    <definedName name="_xlnm.Print_Area" localSheetId="0">Лист1!$A$1:$M$18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J8" i="1" l="1"/>
  <c r="K8" i="1" s="1"/>
  <c r="L8" i="1" s="1"/>
  <c r="M9" i="1" l="1"/>
</calcChain>
</file>

<file path=xl/sharedStrings.xml><?xml version="1.0" encoding="utf-8"?>
<sst xmlns="http://schemas.openxmlformats.org/spreadsheetml/2006/main" count="30" uniqueCount="28">
  <si>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</si>
  <si>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</si>
  <si>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</si>
  <si>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</si>
  <si>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</si>
  <si>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</si>
  <si>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</si>
  <si>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</si>
  <si>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</si>
  <si>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Среднеквадр. отклонение</t>
  </si>
  <si>
    <t>Коэффициент вариации (%)</t>
  </si>
  <si>
    <t>НМЦК (руб)</t>
  </si>
  <si>
    <t>Цена (руб.)</t>
  </si>
  <si>
    <t>Средняя арифметическая цена за единицу, руб.</t>
  </si>
  <si>
    <t xml:space="preserve"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ч.6 ст.22 44-ФЗ) 
</t>
  </si>
  <si>
    <t>Контрактный управляющий:</t>
  </si>
  <si>
    <t>ИТОГО</t>
  </si>
  <si>
    <t>/Олейник Э.Ю./</t>
  </si>
  <si>
    <t>КП №1</t>
  </si>
  <si>
    <t>КП №2</t>
  </si>
  <si>
    <t>КП №3</t>
  </si>
  <si>
    <t xml:space="preserve">  </t>
  </si>
  <si>
    <t>шт</t>
  </si>
  <si>
    <t>27.40.15.150</t>
  </si>
  <si>
    <t>Расчет НМЦК по поставке  ламп</t>
  </si>
  <si>
    <t>Дата подготовки обоснования НМЦК:05.08.2026</t>
  </si>
  <si>
    <t>Лампа Ecola Corn LED Premium 21,0W 220V E27 2700K прозрачная  кукуруза 150x80</t>
  </si>
  <si>
    <t xml:space="preserve">На основании проведенного анализа рынка и расчетов, НМЦК составляет: 15451,67 рублей.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</si>
</sst>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2">
    <xf numFmtId="0" fontId="0" fillId="0" borderId="0" applyAlignment="0"/>
    <xf numFmtId="0" fontId="2" fillId="0" borderId="0" applyAlignment="0"/>
  </cellStyleXfs>
  <cellXfs count="43">
    <xf numFmtId="0" fontId="0" fillId="0" borderId="6" xfId="0" applyBorder="1"/>
    <xf numFmtId="0" fontId="0" fillId="0" borderId="0" xfId="0"/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2" fontId="3" fillId="0" borderId="3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2" fontId="6" fillId="0" borderId="0" xfId="0" applyNumberFormat="1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2" fontId="3" fillId="2" borderId="3" xfId="1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2" fontId="1" fillId="0" borderId="3" xfId="0" applyNumberFormat="1" applyFont="1" applyBorder="1" applyAlignment="1">
      <alignment horizontal="center" vertical="center" wrapText="1"/>
    </xf>
    <xf numFmtId="2" fontId="3" fillId="2" borderId="8" xfId="1" applyNumberFormat="1" applyFont="1" applyFill="1" applyBorder="1" applyAlignment="1">
      <alignment horizontal="center" vertical="center" wrapText="1"/>
    </xf>
    <xf numFmtId="2" fontId="3" fillId="2" borderId="9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</xdr:colOff>
      <xdr:row>4</xdr:row>
      <xdr:rowOff>274320</xdr:rowOff>
    </xdr:from>
    <xdr:to>
      <xdr:col>1</xdr:col>
      <xdr:colOff>910365</xdr:colOff>
      <xdr:row>4</xdr:row>
      <xdr:rowOff>762000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240" y="3009900"/>
          <a:ext cx="114300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12</xdr:col>
      <xdr:colOff>167640</xdr:colOff>
      <xdr:row>6</xdr:row>
      <xdr:rowOff>99060</xdr:rowOff>
    </xdr:from>
    <xdr:to>
      <xdr:col>12</xdr:col>
      <xdr:colOff>1424940</xdr:colOff>
      <xdr:row>6</xdr:row>
      <xdr:rowOff>594360</xdr:rowOff>
    </xdr:to>
    <xdr:pic>
      <xdr:nvPicPr>
        <xdr:cNvPr id="3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6060" y="4930140"/>
          <a:ext cx="12573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175260</xdr:colOff>
      <xdr:row>6</xdr:row>
      <xdr:rowOff>205740</xdr:rowOff>
    </xdr:from>
    <xdr:to>
      <xdr:col>11</xdr:col>
      <xdr:colOff>929640</xdr:colOff>
      <xdr:row>6</xdr:row>
      <xdr:rowOff>601980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74880" y="5036820"/>
          <a:ext cx="75438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152400</xdr:colOff>
      <xdr:row>6</xdr:row>
      <xdr:rowOff>182880</xdr:rowOff>
    </xdr:from>
    <xdr:to>
      <xdr:col>10</xdr:col>
      <xdr:colOff>1021080</xdr:colOff>
      <xdr:row>6</xdr:row>
      <xdr:rowOff>632460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94720" y="5013960"/>
          <a:ext cx="86868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29"/>
  <sheetViews>
    <sheetView tabSelected="1" zoomScale="85" zoomScaleNormal="85" workbookViewId="0">
      <selection activeCell="L21" sqref="L21"/>
    </sheetView>
  </sheetViews>
  <sheetFormatPr defaultColWidth="9.140625" defaultRowHeight="15" x14ac:dyDescent="0.25"/>
  <cols>
    <col min="1" max="1" width="4.85546875" style="1" customWidth="1"/>
    <col min="2" max="2" width="20.85546875" style="1" customWidth="1"/>
    <col min="3" max="3" width="9.42578125" style="1" customWidth="1"/>
    <col min="4" max="4" width="12.85546875" style="1" customWidth="1"/>
    <col min="5" max="5" width="11.42578125" style="1" customWidth="1"/>
    <col min="6" max="6" width="6.85546875" style="11" customWidth="1"/>
    <col min="7" max="7" width="10.42578125" style="1" customWidth="1"/>
    <col min="8" max="8" width="10.28515625" style="2" customWidth="1"/>
    <col min="9" max="9" width="11" style="2" customWidth="1"/>
    <col min="10" max="10" width="13" style="2" customWidth="1"/>
    <col min="11" max="11" width="18.28515625" style="3" customWidth="1"/>
    <col min="12" max="12" width="14.7109375" style="3" customWidth="1"/>
    <col min="13" max="13" width="21.5703125" style="2" customWidth="1"/>
    <col min="14" max="14" width="18.42578125" style="1" customWidth="1"/>
    <col min="15" max="254" width="9.140625" style="1"/>
  </cols>
  <sheetData>
    <row r="1" spans="1:254" ht="36.75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</row>
    <row r="2" spans="1:254" ht="33.75" customHeight="1" x14ac:dyDescent="0.25">
      <c r="A2" s="37" t="s">
        <v>1</v>
      </c>
      <c r="B2" s="38"/>
      <c r="C2" s="35" t="s">
        <v>14</v>
      </c>
      <c r="D2" s="35"/>
      <c r="E2" s="35"/>
      <c r="F2" s="35"/>
      <c r="G2" s="35"/>
      <c r="H2" s="35"/>
      <c r="I2" s="35"/>
      <c r="J2" s="35"/>
      <c r="K2" s="35"/>
      <c r="L2" s="35"/>
      <c r="M2" s="35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</row>
    <row r="3" spans="1:254" ht="39" customHeight="1" x14ac:dyDescent="0.25">
      <c r="A3" s="35" t="s">
        <v>2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</row>
    <row r="4" spans="1:254" ht="17.25" customHeight="1" x14ac:dyDescent="0.25">
      <c r="A4" s="27" t="s">
        <v>24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</row>
    <row r="5" spans="1:254" ht="138" customHeight="1" x14ac:dyDescent="0.25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53.25" customHeight="1" x14ac:dyDescent="0.25">
      <c r="A6" s="35" t="s">
        <v>4</v>
      </c>
      <c r="B6" s="35" t="s">
        <v>5</v>
      </c>
      <c r="C6" s="35"/>
      <c r="D6" s="40" t="s">
        <v>6</v>
      </c>
      <c r="E6" s="35" t="s">
        <v>7</v>
      </c>
      <c r="F6" s="40" t="s">
        <v>8</v>
      </c>
      <c r="G6" s="15" t="s">
        <v>18</v>
      </c>
      <c r="H6" s="18" t="s">
        <v>19</v>
      </c>
      <c r="I6" s="18" t="s">
        <v>20</v>
      </c>
      <c r="J6" s="41" t="s">
        <v>13</v>
      </c>
      <c r="K6" s="13" t="s">
        <v>9</v>
      </c>
      <c r="L6" s="13" t="s">
        <v>10</v>
      </c>
      <c r="M6" s="22" t="s">
        <v>11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</row>
    <row r="7" spans="1:254" ht="58.15" customHeight="1" x14ac:dyDescent="0.25">
      <c r="A7" s="35"/>
      <c r="B7" s="35"/>
      <c r="C7" s="35"/>
      <c r="D7" s="40"/>
      <c r="E7" s="35"/>
      <c r="F7" s="40"/>
      <c r="G7" s="4" t="s">
        <v>12</v>
      </c>
      <c r="H7" s="4" t="s">
        <v>12</v>
      </c>
      <c r="I7" s="21" t="s">
        <v>12</v>
      </c>
      <c r="J7" s="42"/>
      <c r="K7" s="13"/>
      <c r="L7" s="13"/>
      <c r="M7" s="22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</row>
    <row r="8" spans="1:254" ht="52.9" customHeight="1" x14ac:dyDescent="0.25">
      <c r="A8" s="17">
        <v>1</v>
      </c>
      <c r="B8" s="23" t="s">
        <v>26</v>
      </c>
      <c r="C8" s="23"/>
      <c r="D8" s="13" t="s">
        <v>23</v>
      </c>
      <c r="E8" s="12" t="s">
        <v>22</v>
      </c>
      <c r="F8" s="14">
        <v>20</v>
      </c>
      <c r="G8" s="15">
        <v>798.75</v>
      </c>
      <c r="H8" s="15">
        <v>854</v>
      </c>
      <c r="I8" s="15">
        <v>665</v>
      </c>
      <c r="J8" s="15">
        <f>(G8+H8+I8)/3</f>
        <v>772.58333333333337</v>
      </c>
      <c r="K8" s="15">
        <f>SQRT(((SUM((POWER(I8-J8,2)),(POWER(H8-J8,2)),(POWER(G8-J8,2))))/(COLUMNS(G8:I8)-1)))</f>
        <v>97.179065818381545</v>
      </c>
      <c r="L8" s="15">
        <f>K8/J8*100</f>
        <v>12.578457446020694</v>
      </c>
      <c r="M8" s="15">
        <f>F8*J8</f>
        <v>15451.666666666668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</row>
    <row r="9" spans="1:254" ht="19.5" customHeight="1" x14ac:dyDescent="0.25">
      <c r="A9" s="24" t="s">
        <v>16</v>
      </c>
      <c r="B9" s="25"/>
      <c r="C9" s="25"/>
      <c r="D9" s="25"/>
      <c r="E9" s="26"/>
      <c r="F9" s="9"/>
      <c r="G9" s="18"/>
      <c r="H9" s="18"/>
      <c r="I9" s="18"/>
      <c r="J9" s="15"/>
      <c r="K9" s="15"/>
      <c r="L9" s="15"/>
      <c r="M9" s="15">
        <f>SUM(M8:M8)</f>
        <v>15451.666666666668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</row>
    <row r="10" spans="1:254" ht="27" customHeight="1" x14ac:dyDescent="0.25">
      <c r="A10" s="27" t="s">
        <v>27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</row>
    <row r="11" spans="1:254" ht="15" customHeight="1" thickBot="1" x14ac:dyDescent="0.3">
      <c r="A11" s="31" t="s">
        <v>25</v>
      </c>
      <c r="B11" s="31"/>
      <c r="C11" s="31"/>
      <c r="D11" s="31"/>
      <c r="E11" s="31"/>
      <c r="F11" s="31"/>
      <c r="G11" s="31"/>
      <c r="H11" s="31"/>
      <c r="I11" s="31"/>
      <c r="J11" s="32"/>
      <c r="K11" s="31"/>
      <c r="L11" s="31"/>
      <c r="M11" s="31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</row>
    <row r="12" spans="1:254" ht="15" customHeight="1" thickBot="1" x14ac:dyDescent="0.3">
      <c r="A12" s="33" t="s">
        <v>15</v>
      </c>
      <c r="B12" s="33"/>
      <c r="C12" s="33"/>
      <c r="D12" s="33"/>
      <c r="E12" s="33"/>
      <c r="F12" s="19"/>
      <c r="G12" s="20"/>
      <c r="H12" s="20"/>
      <c r="I12" s="20"/>
      <c r="J12" s="20"/>
      <c r="K12" s="20"/>
      <c r="L12" s="20"/>
      <c r="M12" s="20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</row>
    <row r="13" spans="1:254" ht="31.5" hidden="1" customHeight="1" thickBot="1" x14ac:dyDescent="0.3">
      <c r="A13" s="34"/>
      <c r="B13" s="34"/>
      <c r="C13" s="34"/>
      <c r="D13" s="34"/>
      <c r="E13" s="34"/>
      <c r="F13" s="19"/>
      <c r="G13" s="20"/>
      <c r="H13" s="20"/>
      <c r="I13" s="20"/>
      <c r="J13" s="20"/>
      <c r="K13" s="20"/>
      <c r="L13" s="20"/>
      <c r="M13" s="20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</row>
    <row r="14" spans="1:254" ht="17.25" customHeight="1" x14ac:dyDescent="0.25">
      <c r="A14" s="28" t="s">
        <v>17</v>
      </c>
      <c r="B14" s="29"/>
      <c r="C14" s="29"/>
      <c r="D14" s="29"/>
      <c r="E14" s="30"/>
      <c r="F14" s="19"/>
      <c r="G14" s="20" t="s">
        <v>21</v>
      </c>
      <c r="H14" s="20"/>
      <c r="I14" s="20"/>
      <c r="J14" s="20"/>
      <c r="K14" s="20"/>
      <c r="L14" s="20"/>
      <c r="M14" s="20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</row>
    <row r="15" spans="1:254" ht="24" customHeight="1" x14ac:dyDescent="0.25">
      <c r="F15" s="19"/>
      <c r="G15" s="20"/>
      <c r="H15" s="20"/>
      <c r="I15" s="20"/>
      <c r="J15" s="20"/>
      <c r="K15" s="20"/>
      <c r="L15" s="20"/>
      <c r="M15" s="20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</row>
    <row r="16" spans="1:254" ht="21" customHeight="1" x14ac:dyDescent="0.25">
      <c r="F16" s="16"/>
      <c r="G16" s="5"/>
      <c r="H16" s="20"/>
      <c r="I16" s="20"/>
      <c r="J16" s="20"/>
      <c r="K16" s="5"/>
      <c r="L16" s="20"/>
      <c r="M16" s="20"/>
      <c r="N16" s="6"/>
      <c r="S16" s="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</row>
    <row r="17" spans="1:254" ht="14.45" customHeight="1" x14ac:dyDescent="0.25">
      <c r="A17" s="5"/>
      <c r="B17" s="5"/>
      <c r="C17" s="5"/>
      <c r="D17" s="5"/>
      <c r="E17" s="5"/>
      <c r="F17" s="16"/>
      <c r="G17" s="5"/>
      <c r="H17" s="5"/>
      <c r="I17" s="5"/>
      <c r="J17" s="10"/>
      <c r="K17" s="5"/>
      <c r="L17" s="5"/>
      <c r="M17" s="5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</row>
    <row r="18" spans="1:254" ht="14.45" customHeight="1" x14ac:dyDescent="0.25">
      <c r="A18" s="7"/>
      <c r="B18" s="7"/>
      <c r="G18" s="2"/>
      <c r="I18" s="8"/>
      <c r="J18" s="8"/>
      <c r="K18" s="8"/>
      <c r="L18" s="2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</row>
    <row r="19" spans="1:254" ht="14.45" customHeight="1" x14ac:dyDescent="0.25">
      <c r="A19" s="7"/>
      <c r="B19" s="7"/>
      <c r="G19" s="2"/>
      <c r="I19" s="8"/>
      <c r="J19" s="8"/>
      <c r="K19" s="8"/>
      <c r="L19" s="2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</row>
    <row r="20" spans="1:254" ht="14.45" customHeight="1" x14ac:dyDescent="0.25">
      <c r="A20" s="7"/>
      <c r="B20" s="7"/>
      <c r="G20" s="2"/>
      <c r="I20" s="8"/>
      <c r="J20" s="8"/>
      <c r="K20" s="8"/>
      <c r="L20" s="2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</row>
    <row r="21" spans="1:254" ht="14.45" customHeight="1" x14ac:dyDescent="0.25">
      <c r="A21" s="7"/>
      <c r="B21" s="7"/>
      <c r="G21" s="2"/>
      <c r="I21" s="8"/>
      <c r="J21" s="8"/>
      <c r="K21" s="8"/>
      <c r="L21" s="2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</row>
    <row r="22" spans="1:254" ht="14.45" customHeight="1" x14ac:dyDescent="0.25">
      <c r="A22" s="7"/>
      <c r="B22" s="7"/>
      <c r="G22" s="2"/>
      <c r="I22" s="8"/>
      <c r="J22" s="8"/>
      <c r="K22" s="8"/>
      <c r="L22" s="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</row>
    <row r="23" spans="1:254" ht="14.45" customHeight="1" x14ac:dyDescent="0.25">
      <c r="A23" s="7"/>
      <c r="B23" s="7"/>
      <c r="G23" s="2"/>
      <c r="I23" s="8"/>
      <c r="J23" s="8"/>
      <c r="K23" s="8"/>
      <c r="L23" s="2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</row>
    <row r="24" spans="1:254" ht="14.45" customHeight="1" x14ac:dyDescent="0.25">
      <c r="A24" s="7"/>
      <c r="B24" s="7"/>
      <c r="G24" s="2"/>
      <c r="I24" s="8"/>
      <c r="J24" s="8"/>
      <c r="K24" s="8"/>
      <c r="L24" s="8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</row>
    <row r="25" spans="1:254" ht="14.45" customHeight="1" x14ac:dyDescent="0.25">
      <c r="A25" s="7"/>
      <c r="B25" s="7"/>
      <c r="G25" s="2"/>
      <c r="I25" s="8"/>
      <c r="J25" s="8"/>
      <c r="K25" s="8"/>
      <c r="L25" s="8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</row>
    <row r="26" spans="1:254" ht="14.45" customHeight="1" x14ac:dyDescent="0.25">
      <c r="A26" s="7"/>
      <c r="B26" s="7"/>
      <c r="G26" s="2"/>
      <c r="I26" s="8"/>
      <c r="J26" s="8"/>
      <c r="K26" s="8"/>
      <c r="L26" s="8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</row>
    <row r="27" spans="1:254" ht="14.45" customHeight="1" x14ac:dyDescent="0.25">
      <c r="A27" s="7"/>
      <c r="B27" s="7"/>
      <c r="G27" s="2"/>
      <c r="I27" s="8"/>
      <c r="J27" s="8"/>
      <c r="K27" s="8"/>
      <c r="L27" s="8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</row>
    <row r="28" spans="1:254" ht="14.45" customHeight="1" x14ac:dyDescent="0.25">
      <c r="A28"/>
      <c r="B28" s="7"/>
      <c r="C28" s="7"/>
      <c r="K28" s="8"/>
      <c r="L28" s="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</row>
    <row r="29" spans="1:254" ht="14.45" customHeight="1" x14ac:dyDescent="0.25">
      <c r="A29"/>
      <c r="B29" s="7"/>
      <c r="C29" s="7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</sheetData>
  <mergeCells count="19">
    <mergeCell ref="A5:M5"/>
    <mergeCell ref="A6:A7"/>
    <mergeCell ref="B6:C7"/>
    <mergeCell ref="D6:D7"/>
    <mergeCell ref="E6:E7"/>
    <mergeCell ref="F6:F7"/>
    <mergeCell ref="J6:J7"/>
    <mergeCell ref="A4:M4"/>
    <mergeCell ref="C2:M3"/>
    <mergeCell ref="A1:M1"/>
    <mergeCell ref="A2:B2"/>
    <mergeCell ref="A3:B3"/>
    <mergeCell ref="B8:C8"/>
    <mergeCell ref="A9:E9"/>
    <mergeCell ref="A10:M10"/>
    <mergeCell ref="A14:E14"/>
    <mergeCell ref="A11:M11"/>
    <mergeCell ref="A12:E12"/>
    <mergeCell ref="A13:E13"/>
  </mergeCells>
  <phoneticPr fontId="7" type="noConversion"/>
  <pageMargins left="0" right="0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Дубровских</dc:creator>
  <cp:lastModifiedBy>Олейник Эллина Юрьевна</cp:lastModifiedBy>
  <cp:lastPrinted>2025-04-16T12:19:32Z</cp:lastPrinted>
  <dcterms:created xsi:type="dcterms:W3CDTF">2020-11-24T08:13:39Z</dcterms:created>
  <dcterms:modified xsi:type="dcterms:W3CDTF">2026-08-05T08:29:24Z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