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\\192.168.0.31\0 закупки важное\Закупки 2026 год\БЕРЕЗКА\Выполнение работ по замене дверей по адресу (МО, г. Бронницы, ул. Москворецкая, д.46)\Закупочная сессия\"/>
    </mc:Choice>
  </mc:AlternateContent>
  <xr:revisionPtr revIDLastSave="0" documentId="13_ncr:1_{AB137061-4EA6-4512-BA99-7F284A46CC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" l="1"/>
  <c r="P17" i="1"/>
  <c r="O17" i="1"/>
  <c r="J17" i="1"/>
  <c r="L17" i="1" s="1"/>
  <c r="M17" i="1" s="1"/>
  <c r="H17" i="1"/>
  <c r="I17" i="1" s="1"/>
  <c r="N17" i="1" l="1"/>
  <c r="I19" i="1"/>
  <c r="Q18" i="1"/>
  <c r="P18" i="1"/>
  <c r="O18" i="1"/>
</calcChain>
</file>

<file path=xl/sharedStrings.xml><?xml version="1.0" encoding="utf-8"?>
<sst xmlns="http://schemas.openxmlformats.org/spreadsheetml/2006/main" count="42" uniqueCount="41">
  <si>
    <t>«УТВЕРЖДАЮ»</t>
  </si>
  <si>
    <t>Внутренний номер:</t>
  </si>
  <si>
    <t>№ п/п</t>
  </si>
  <si>
    <t>Наименование объекта закупки</t>
  </si>
  <si>
    <t>Единица измерения</t>
  </si>
  <si>
    <t>К-во (v)</t>
  </si>
  <si>
    <t>Коммерческие предложения (руб. зе ед.)</t>
  </si>
  <si>
    <t>Ср. арифм. цена за единицу (ц)</t>
  </si>
  <si>
    <t xml:space="preserve">НМЦК </t>
  </si>
  <si>
    <t>Определение однородности значений выявенных цен</t>
  </si>
  <si>
    <t>Сумма квадратов отклонений</t>
  </si>
  <si>
    <t>n-1</t>
  </si>
  <si>
    <t>гр.9/гр.10</t>
  </si>
  <si>
    <t>σ</t>
  </si>
  <si>
    <t xml:space="preserve">V </t>
  </si>
  <si>
    <t>Вывод: Совокупность значений цен, используемых в расчете, при определении НМЦК однородная, т. к. коэффициент вариации цены не превышает 33%.</t>
  </si>
  <si>
    <t>Итого НМЦК</t>
  </si>
  <si>
    <t>На основании вышеизложенного установлена начальная (максимальная) цена контракта (договора), которая составляет:</t>
  </si>
  <si>
    <t xml:space="preserve">                                       
Функциональные характеристики установлены в техническом задании.
При принятии решения по выбору указанного значения начальной (максимальной) цены, Заказчик руководствовался принципом результативности и эффективности использования бюджетных средств, регламентируемым ст. 34 БК РФ, обязывающей  участников бюджетного процесса при исполнении бюджетных обязательств исходить из необходимости достижения заданных результатов с использованием наименьшего объема бюджетных средств.
В соответствии с Разделом II ч.2.1 Приказа Министерства экономического развития Российской Федерации №567 от 2 октября 2013г. и во избежание сговора участников закупки и нарушения № 135-ФЗ «О защите конкуренции» Заказчик не указывает сведения о потенциальных поставщиках сделавших коммерческие предложения. Оригиналы использованных, при определении обоснования начальной максимальной цены контракта документов, хранятся у Заказчика.
</t>
  </si>
  <si>
    <t>Специалист</t>
  </si>
  <si>
    <t>по закупкам</t>
  </si>
  <si>
    <t xml:space="preserve"> </t>
  </si>
  <si>
    <t xml:space="preserve">Специалист по закупкам                             </t>
  </si>
  <si>
    <t xml:space="preserve">           __________________________________</t>
  </si>
  <si>
    <t>________________/________________________</t>
  </si>
  <si>
    <t>"______"_____________________2026 г.</t>
  </si>
  <si>
    <r>
      <t xml:space="preserve">Обоснование начальной максимальной цены контракта (договора)
</t>
    </r>
    <r>
      <rPr>
        <sz val="11"/>
        <color indexed="64"/>
        <rFont val="Times New Roman"/>
        <family val="1"/>
        <charset val="204"/>
      </rPr>
      <t xml:space="preserve">Заказчик запросил информацию о ценах на закупаемые товары, с учетом всех затрат на закупку товаров, установленных в проекте контракта у потенциальных поставщиков,  с учетом особенной опредения НМЦК, установленного пп. "в" п. 7   постановления Правительства РФ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лиц".  И в соответствии с положениями ст. 22 Федерального закона №44-ФЗ и Приказа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 заключаемого с единственным поставщиком (подрядчиком, исполнителем)", использовал метод сопоставимых рыночных цен (анализ рынка)
Расчет начальной (максимальной) цены контракта (договора)  и основные характеристики объекта закупки: на выполнение работ по замене дверей по адресу: МО, г.Бронницы, ул.Москворецкая д.46
</t>
    </r>
  </si>
  <si>
    <t>усл.ед.</t>
  </si>
  <si>
    <t xml:space="preserve">Заказчик принимает в работу наименьшую сумму из представленных ценовых предложений, которая составляет: 597 218 (пятьсот девяносто семь тысяч двести восемьнадцать) рублей 00 копеек, в том числе НДС </t>
  </si>
  <si>
    <t xml:space="preserve">677 106 (шестьсот семьдесят семь тысяч сто шесть) рублей 00 копеек в том числе НДС     </t>
  </si>
  <si>
    <t>Специалист по закупкам ФГБУ ПОО  «ГУОР г. Бронницы МО»</t>
  </si>
  <si>
    <t>_____________________________________ Астудина Е.Н.</t>
  </si>
  <si>
    <t xml:space="preserve">Расчет подготовил: начальник ОЭО                              _______________/Андреев С.А. </t>
  </si>
  <si>
    <t xml:space="preserve">n3
Поставщик 3
вх.1292 от      26.05.2026 г. </t>
  </si>
  <si>
    <t>n3
Поставщик 3
вх.1292 от      26.05.2026 г.</t>
  </si>
  <si>
    <r>
      <t>n1</t>
    </r>
    <r>
      <rPr>
        <b/>
        <vertAlign val="subscript"/>
        <sz val="10"/>
        <color indexed="64"/>
        <rFont val="Times New Roman"/>
        <family val="1"/>
        <charset val="204"/>
      </rPr>
      <t xml:space="preserve">  
</t>
    </r>
    <r>
      <rPr>
        <b/>
        <sz val="10"/>
        <color indexed="64"/>
        <rFont val="Times New Roman"/>
        <family val="1"/>
        <charset val="204"/>
      </rPr>
      <t>Поставщик 1
вх.1293 от      26.05.2026 г.</t>
    </r>
  </si>
  <si>
    <t xml:space="preserve">n1  
Поставщик 1
вх.1293 от      26.05.2026 г. </t>
  </si>
  <si>
    <r>
      <t>n2</t>
    </r>
    <r>
      <rPr>
        <b/>
        <vertAlign val="subscript"/>
        <sz val="10"/>
        <color indexed="64"/>
        <rFont val="Times New Roman"/>
        <family val="1"/>
        <charset val="204"/>
      </rPr>
      <t xml:space="preserve"> 
</t>
    </r>
    <r>
      <rPr>
        <b/>
        <sz val="10"/>
        <color indexed="64"/>
        <rFont val="Times New Roman"/>
        <family val="1"/>
        <charset val="204"/>
      </rPr>
      <t xml:space="preserve">Поставщик 2
вх.1294 от      26.05.2026 г.  </t>
    </r>
  </si>
  <si>
    <t>n2 
Поставщик 2
вх.1294 от      26.05.2026 г.</t>
  </si>
  <si>
    <t>Выполнение работ по замене дверей по адресу: МО, г.Бронницы, ул.Москворецкая д.46</t>
  </si>
  <si>
    <t>(утверждено установленным порядком)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</si>
</sst>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indexed="64"/>
      <name val="Calibri"/>
    </font>
    <font>
      <sz val="11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2"/>
      <name val="Times New Roman"/>
      <family val="1"/>
      <charset val="204"/>
    </font>
    <font>
      <b/>
      <vertAlign val="subscript"/>
      <sz val="10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64"/>
      <name val="Calibri"/>
      <family val="2"/>
      <charset val="204"/>
    </font>
    <font>
      <b/>
      <sz val="9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/>
    <xf numFmtId="2" fontId="1" fillId="2" borderId="0" xfId="0" applyNumberFormat="1" applyFont="1" applyFill="1"/>
    <xf numFmtId="0" fontId="4" fillId="0" borderId="1" xfId="0" applyFont="1" applyBorder="1" applyAlignment="1">
      <alignment horizontal="center" vertical="center" wrapText="1"/>
    </xf>
    <xf numFmtId="0" fontId="10" fillId="2" borderId="0" xfId="0" applyFont="1" applyFill="1"/>
    <xf numFmtId="0" fontId="2" fillId="2" borderId="0" xfId="0" applyFont="1" applyFill="1" applyAlignment="1">
      <alignment horizontal="center"/>
    </xf>
    <xf numFmtId="0" fontId="12" fillId="0" borderId="8" xfId="0" applyFont="1" applyBorder="1" applyAlignment="1">
      <alignment vertical="center" wrapText="1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3" fillId="0" borderId="0" xfId="0" applyFont="1"/>
    <xf numFmtId="2" fontId="4" fillId="0" borderId="3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0" fillId="0" borderId="0" xfId="0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4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W44"/>
  <sheetViews>
    <sheetView tabSelected="1" zoomScale="80" workbookViewId="0">
      <selection activeCell="D17" sqref="D17"/>
    </sheetView>
  </sheetViews>
  <sheetFormatPr defaultRowHeight="15" x14ac:dyDescent="0.25"/>
  <cols>
    <col min="1" max="1" width="11.85546875" style="1" customWidth="1"/>
    <col min="2" max="2" width="28.42578125" style="1" bestFit="1" customWidth="1"/>
    <col min="3" max="3" width="8.42578125" style="1" bestFit="1" customWidth="1"/>
    <col min="4" max="4" width="12.7109375" style="1" bestFit="1" customWidth="1"/>
    <col min="5" max="7" width="14" style="1" bestFit="1" customWidth="1"/>
    <col min="8" max="8" width="13" style="1" bestFit="1" customWidth="1"/>
    <col min="9" max="9" width="16.140625" style="1" bestFit="1" customWidth="1"/>
    <col min="10" max="10" width="18.140625" style="1" bestFit="1" customWidth="1"/>
    <col min="11" max="11" width="12.28515625" style="1" bestFit="1" customWidth="1"/>
    <col min="12" max="12" width="15.85546875" style="1" bestFit="1" customWidth="1"/>
    <col min="13" max="13" width="10.85546875" style="1" bestFit="1" customWidth="1"/>
    <col min="14" max="14" width="12.85546875" style="1" bestFit="1" customWidth="1"/>
    <col min="15" max="15" width="14" style="1" bestFit="1" customWidth="1"/>
    <col min="16" max="17" width="14.28515625" style="1" bestFit="1" customWidth="1"/>
    <col min="18" max="257" width="9.140625" style="1" bestFit="1" customWidth="1"/>
    <col min="258" max="1025" width="9.140625" bestFit="1" customWidth="1"/>
  </cols>
  <sheetData>
    <row r="3" spans="1:17" x14ac:dyDescent="0.25">
      <c r="L3" s="38" t="s">
        <v>0</v>
      </c>
      <c r="M3" s="38"/>
      <c r="N3" s="38"/>
      <c r="O3" s="38"/>
      <c r="P3" s="38"/>
      <c r="Q3" s="38"/>
    </row>
    <row r="4" spans="1:17" x14ac:dyDescent="0.25">
      <c r="L4" s="38" t="s">
        <v>30</v>
      </c>
      <c r="M4" s="38"/>
      <c r="N4" s="38"/>
      <c r="O4" s="38"/>
      <c r="P4" s="38"/>
      <c r="Q4" s="38"/>
    </row>
    <row r="5" spans="1:17" x14ac:dyDescent="0.25">
      <c r="L5" s="38" t="s">
        <v>31</v>
      </c>
      <c r="M5" s="38"/>
      <c r="N5" s="38"/>
      <c r="O5" s="38"/>
      <c r="P5" s="38"/>
      <c r="Q5" s="38"/>
    </row>
    <row r="6" spans="1:17" x14ac:dyDescent="0.25">
      <c r="L6" s="2"/>
      <c r="M6" s="2"/>
      <c r="N6" s="2"/>
      <c r="O6" s="45"/>
      <c r="P6" s="46" t="s">
        <v>40</v>
      </c>
      <c r="Q6" s="45"/>
    </row>
    <row r="7" spans="1:17" x14ac:dyDescent="0.25">
      <c r="L7" s="38" t="s">
        <v>25</v>
      </c>
      <c r="M7" s="38"/>
      <c r="N7" s="38"/>
      <c r="O7" s="38"/>
      <c r="P7" s="38"/>
      <c r="Q7" s="38"/>
    </row>
    <row r="9" spans="1:17" ht="22.5" customHeight="1" x14ac:dyDescent="0.25">
      <c r="H9" s="2"/>
      <c r="I9" s="2"/>
      <c r="J9" s="2"/>
      <c r="K9" s="2"/>
      <c r="L9" s="2"/>
      <c r="M9" s="2"/>
    </row>
    <row r="10" spans="1:17" ht="29.25" customHeight="1" x14ac:dyDescent="0.25">
      <c r="A10" s="39" t="s">
        <v>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ht="29.2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ht="111" customHeight="1" x14ac:dyDescent="0.25">
      <c r="A12" s="43" t="s">
        <v>26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4" spans="1:17" ht="30" customHeight="1" x14ac:dyDescent="0.25">
      <c r="A14" s="44" t="s">
        <v>2</v>
      </c>
      <c r="B14" s="44" t="s">
        <v>3</v>
      </c>
      <c r="C14" s="44" t="s">
        <v>4</v>
      </c>
      <c r="D14" s="44" t="s">
        <v>5</v>
      </c>
      <c r="E14" s="44" t="s">
        <v>6</v>
      </c>
      <c r="F14" s="44"/>
      <c r="G14" s="44"/>
      <c r="H14" s="44" t="s">
        <v>7</v>
      </c>
      <c r="I14" s="44" t="s">
        <v>8</v>
      </c>
      <c r="J14" s="44" t="s">
        <v>9</v>
      </c>
      <c r="K14" s="44"/>
      <c r="L14" s="44"/>
      <c r="M14" s="44"/>
      <c r="N14" s="44"/>
      <c r="O14" s="4"/>
      <c r="P14" s="5"/>
      <c r="Q14" s="5"/>
    </row>
    <row r="15" spans="1:17" ht="52.5" x14ac:dyDescent="0.25">
      <c r="A15" s="44"/>
      <c r="B15" s="44"/>
      <c r="C15" s="44"/>
      <c r="D15" s="44"/>
      <c r="E15" s="3" t="s">
        <v>35</v>
      </c>
      <c r="F15" s="3" t="s">
        <v>37</v>
      </c>
      <c r="G15" s="3" t="s">
        <v>33</v>
      </c>
      <c r="H15" s="44"/>
      <c r="I15" s="44"/>
      <c r="J15" s="3" t="s">
        <v>10</v>
      </c>
      <c r="K15" s="3" t="s">
        <v>11</v>
      </c>
      <c r="L15" s="3" t="s">
        <v>12</v>
      </c>
      <c r="M15" s="3" t="s">
        <v>13</v>
      </c>
      <c r="N15" s="3" t="s">
        <v>14</v>
      </c>
      <c r="O15" s="3" t="s">
        <v>36</v>
      </c>
      <c r="P15" s="3" t="s">
        <v>38</v>
      </c>
      <c r="Q15" s="3" t="s">
        <v>34</v>
      </c>
    </row>
    <row r="16" spans="1:17" x14ac:dyDescent="0.25">
      <c r="A16" s="6">
        <v>1</v>
      </c>
      <c r="B16" s="6">
        <v>2</v>
      </c>
      <c r="C16" s="6">
        <v>3</v>
      </c>
      <c r="D16" s="6">
        <v>4</v>
      </c>
      <c r="E16" s="6">
        <v>5</v>
      </c>
      <c r="F16" s="6">
        <v>6</v>
      </c>
      <c r="G16" s="6">
        <v>7</v>
      </c>
      <c r="H16" s="6">
        <v>8</v>
      </c>
      <c r="I16" s="6">
        <v>9</v>
      </c>
      <c r="J16" s="6">
        <v>10</v>
      </c>
      <c r="K16" s="6">
        <v>11</v>
      </c>
      <c r="L16" s="6">
        <v>12</v>
      </c>
      <c r="M16" s="6">
        <v>13</v>
      </c>
      <c r="N16" s="6">
        <v>14</v>
      </c>
      <c r="O16" s="4"/>
      <c r="P16" s="5"/>
      <c r="Q16" s="5"/>
    </row>
    <row r="17" spans="1:257" ht="65.25" customHeight="1" x14ac:dyDescent="0.25">
      <c r="A17" s="7">
        <v>1</v>
      </c>
      <c r="B17" s="19" t="s">
        <v>39</v>
      </c>
      <c r="C17" s="16" t="s">
        <v>27</v>
      </c>
      <c r="D17" s="16">
        <v>1</v>
      </c>
      <c r="E17" s="23">
        <v>597218</v>
      </c>
      <c r="F17" s="24">
        <v>714500</v>
      </c>
      <c r="G17" s="25">
        <v>719600</v>
      </c>
      <c r="H17" s="8">
        <f t="shared" ref="H17" si="0">ROUND((E17+F17+G17)/3,2)</f>
        <v>677106</v>
      </c>
      <c r="I17" s="8">
        <f t="shared" ref="I17" si="1">D17*H17</f>
        <v>677106</v>
      </c>
      <c r="J17" s="8">
        <f>DEVSQ(E17:G17)</f>
        <v>9586143816</v>
      </c>
      <c r="K17" s="8">
        <v>2</v>
      </c>
      <c r="L17" s="9">
        <f t="shared" ref="L17" si="2">J17/K17</f>
        <v>4793071908</v>
      </c>
      <c r="M17" s="9">
        <f t="shared" ref="M17" si="3">SQRT(L17)</f>
        <v>69232.015050841903</v>
      </c>
      <c r="N17" s="9">
        <f>M17/H17*100</f>
        <v>10.224693777760336</v>
      </c>
      <c r="O17" s="10">
        <f t="shared" ref="O17" si="4">D17*E17</f>
        <v>597218</v>
      </c>
      <c r="P17" s="10">
        <f t="shared" ref="P17" si="5">D17*F17</f>
        <v>714500</v>
      </c>
      <c r="Q17" s="10">
        <f t="shared" ref="Q17" si="6">D17*G17</f>
        <v>719600</v>
      </c>
    </row>
    <row r="18" spans="1:257" ht="15" customHeight="1" x14ac:dyDescent="0.25">
      <c r="A18" s="40" t="s">
        <v>15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10">
        <f>SUM(O17:O17)</f>
        <v>597218</v>
      </c>
      <c r="P18" s="10">
        <f>SUM(P17:P17)</f>
        <v>714500</v>
      </c>
      <c r="Q18" s="10">
        <f>SUM(Q17:Q17)</f>
        <v>719600</v>
      </c>
    </row>
    <row r="19" spans="1:257" ht="18.75" x14ac:dyDescent="0.3">
      <c r="A19" s="27" t="s">
        <v>16</v>
      </c>
      <c r="B19" s="28"/>
      <c r="C19" s="28"/>
      <c r="D19" s="28"/>
      <c r="E19" s="28"/>
      <c r="F19" s="28"/>
      <c r="G19" s="28"/>
      <c r="H19" s="29"/>
      <c r="I19" s="30">
        <f>SUM(I17:I18)</f>
        <v>677106</v>
      </c>
      <c r="J19" s="31"/>
      <c r="K19" s="31"/>
      <c r="L19" s="31"/>
      <c r="M19" s="31"/>
      <c r="N19" s="32"/>
    </row>
    <row r="21" spans="1:257" x14ac:dyDescent="0.25">
      <c r="A21" s="11" t="s">
        <v>17</v>
      </c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2"/>
      <c r="M21" s="12"/>
      <c r="N21" s="12"/>
      <c r="O21" s="12"/>
      <c r="P21" s="12"/>
      <c r="Q21" s="12"/>
    </row>
    <row r="22" spans="1:257" x14ac:dyDescent="0.25">
      <c r="A22" s="33" t="s">
        <v>29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12"/>
      <c r="O22" s="12"/>
      <c r="P22" s="12"/>
      <c r="Q22" s="12"/>
    </row>
    <row r="23" spans="1:257" s="22" customFormat="1" x14ac:dyDescent="0.25">
      <c r="A23" s="11" t="s">
        <v>28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1"/>
      <c r="O23" s="21"/>
      <c r="P23" s="21"/>
      <c r="Q23" s="21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</row>
    <row r="24" spans="1:257" ht="124.5" customHeight="1" x14ac:dyDescent="0.25">
      <c r="A24" s="35" t="s">
        <v>18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T24" s="26"/>
    </row>
    <row r="25" spans="1:257" ht="21" customHeight="1" x14ac:dyDescent="0.25">
      <c r="A25" s="36" t="s">
        <v>32</v>
      </c>
      <c r="B25" s="37"/>
      <c r="C25" s="37"/>
      <c r="D25" s="37"/>
      <c r="E25" s="37"/>
      <c r="F25" s="37"/>
      <c r="G25" s="37"/>
    </row>
    <row r="26" spans="1:257" s="12" customFormat="1" ht="15" hidden="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257" s="12" customFormat="1" hidden="1" x14ac:dyDescent="0.25">
      <c r="A27" s="1"/>
      <c r="B27" s="1" t="s">
        <v>19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257" ht="40.5" customHeight="1" x14ac:dyDescent="0.25">
      <c r="A28" s="1" t="s">
        <v>19</v>
      </c>
      <c r="B28" s="13" t="s">
        <v>20</v>
      </c>
      <c r="C28" s="14"/>
      <c r="D28" s="13"/>
      <c r="E28" s="13" t="s">
        <v>24</v>
      </c>
      <c r="F28" s="13"/>
    </row>
    <row r="29" spans="1:257" ht="70.5" customHeight="1" x14ac:dyDescent="0.25">
      <c r="S29" s="15"/>
    </row>
    <row r="30" spans="1:257" x14ac:dyDescent="0.25">
      <c r="A30" s="1" t="s">
        <v>22</v>
      </c>
      <c r="D30" s="1" t="s">
        <v>23</v>
      </c>
    </row>
    <row r="44" spans="9:9" x14ac:dyDescent="0.25">
      <c r="I44" s="1" t="s">
        <v>21</v>
      </c>
    </row>
  </sheetData>
  <mergeCells count="20">
    <mergeCell ref="A18:N18"/>
    <mergeCell ref="A12:Q12"/>
    <mergeCell ref="A14:A15"/>
    <mergeCell ref="B14:B15"/>
    <mergeCell ref="C14:C15"/>
    <mergeCell ref="D14:D15"/>
    <mergeCell ref="E14:G14"/>
    <mergeCell ref="H14:H15"/>
    <mergeCell ref="I14:I15"/>
    <mergeCell ref="J14:N14"/>
    <mergeCell ref="L3:Q3"/>
    <mergeCell ref="L4:Q4"/>
    <mergeCell ref="L5:Q5"/>
    <mergeCell ref="L7:Q7"/>
    <mergeCell ref="A10:Q10"/>
    <mergeCell ref="A19:H19"/>
    <mergeCell ref="I19:N19"/>
    <mergeCell ref="A22:M22"/>
    <mergeCell ref="A24:M24"/>
    <mergeCell ref="A25:G25"/>
  </mergeCells>
  <printOptions gridLines="1"/>
  <pageMargins left="0.25" right="0.25" top="0.75" bottom="0.75" header="0.3" footer="0.3"/>
  <pageSetup paperSize="9" scale="58" firstPageNumber="0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/>
  </sheetViews>
  <sheetFormatPr defaultRowHeight="15" x14ac:dyDescent="0.25"/>
  <cols>
    <col min="1" max="1025" width="9" bestFit="1" customWidth="1"/>
  </cols>
  <sheetData/>
  <printOptions gridLines="1"/>
  <pageMargins left="0.7" right="0.7" top="0.75" bottom="0.75" header="0.51180555555555496" footer="0.51180555555555496"/>
  <pageSetup paperSize="9" firstPageNumber="0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workbookViewId="0"/>
  </sheetViews>
  <sheetFormatPr defaultRowHeight="15" x14ac:dyDescent="0.25"/>
  <cols>
    <col min="1" max="1025" width="9" bestFit="1" customWidth="1"/>
  </cols>
  <sheetData/>
  <printOptions gridLines="1"/>
  <pageMargins left="0.7" right="0.7" top="0.75" bottom="0.75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SarafonovaIP</dc:creator>
  <cp:lastModifiedBy>User</cp:lastModifiedBy>
  <cp:revision>2</cp:revision>
  <cp:lastPrinted>2026-05-27T13:35:48Z</cp:lastPrinted>
  <dcterms:created xsi:type="dcterms:W3CDTF">2015-06-24T18:33:10Z</dcterms:created>
  <dcterms:modified xsi:type="dcterms:W3CDTF">2026-06-03T13:46:41Z</dcterms:modified>
  <dc:language>en-US</dc:language>
</cp:coreProperties>
</file>