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26\01 контракты 44ФЗ малый объем\пункт 4 услуги работы\0067 - мед осмотры водителей\документы закупки\"/>
    </mc:Choice>
  </mc:AlternateContent>
  <xr:revisionPtr revIDLastSave="0" documentId="8_{721AAF66-A31E-4126-8A9A-D7222C9AF4DE}" xr6:coauthVersionLast="47" xr6:coauthVersionMax="47" xr10:uidLastSave="{00000000-0000-0000-0000-000000000000}"/>
  <bookViews>
    <workbookView xWindow="-108" yWindow="-108" windowWidth="30936" windowHeight="16896" xr2:uid="{A3B29BEB-CC6C-4D35-8445-65C17DD830EE}"/>
  </bookViews>
  <sheets>
    <sheet name="Метод сопоставимых рыночных цен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N11" i="1" s="1"/>
  <c r="N12" i="1" s="1"/>
  <c r="K11" i="1" l="1"/>
  <c r="L11" i="1" s="1"/>
  <c r="M11" i="1" s="1"/>
</calcChain>
</file>

<file path=xl/sharedStrings.xml><?xml version="1.0" encoding="utf-8"?>
<sst xmlns="http://schemas.openxmlformats.org/spreadsheetml/2006/main" count="35" uniqueCount="34">
  <si>
    <t>Единица измерения</t>
  </si>
  <si>
    <t xml:space="preserve">Среднее квадратичное отклонение </t>
  </si>
  <si>
    <t>Коэффициент вариации, %</t>
  </si>
  <si>
    <t>Однородность/ неоднородность совокупности</t>
  </si>
  <si>
    <t>Источники информации</t>
  </si>
  <si>
    <t>Ценовое предложение  №1</t>
  </si>
  <si>
    <t>Ценовое предложение  №2</t>
  </si>
  <si>
    <t>Ценовое предложение  №3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</si>
  <si>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</si>
  <si>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Наименование товара, услуги (работы)</t>
  </si>
  <si>
    <t>Цена за единицу, (руб.)</t>
  </si>
  <si>
    <t>НМЦК, (руб.)</t>
  </si>
  <si>
    <t>Предмет закупки:</t>
  </si>
  <si>
    <t>Используемый метод определения НМЦК с обоснованием:</t>
  </si>
  <si>
    <t>№ п/п</t>
  </si>
  <si>
    <t>Расчет НМЦК</t>
  </si>
  <si>
    <t xml:space="preserve">Функциональные, технические и качественные характеристики, эксплуатационные характеристики объекта закупки. Требования к показателям </t>
  </si>
  <si>
    <t>Информация, на основании которой выполнен расчет:</t>
  </si>
  <si>
    <t>Ценовое предложение № 1</t>
  </si>
  <si>
    <t>Ценовое предложение № 2</t>
  </si>
  <si>
    <t>Ценовое предложение № 3</t>
  </si>
  <si>
    <t>чел.</t>
  </si>
  <si>
    <t>Метод сопоставимых рыночных цен (анализа рынка) 
Метод сопоставимых рыночных цен (анализа рынка) является приоритетным для определения и обоснования начальной (максимальной) цены контракта (в соответствии с п.6 ст.22 Федерального закона от 05.04.2013 г. № 44-ФЗ)
Расчет выполнен в соответствии с Методическими рекомендациями, утвержденными приказом Минэкономразвития России от 02.10.2013 г. № 567</t>
  </si>
  <si>
    <t>Ф.И.О. и должность лица, получившего указанные сведения: заместитель начальника Отдела снабжения и транспорта Клочкова Н.С.</t>
  </si>
  <si>
    <t>Средняя цена за единицу</t>
  </si>
  <si>
    <t>Оказание услуг по проведению предрейсовых и/или послерейсовых медицинских осмотров водителей транспортных средств</t>
  </si>
  <si>
    <t xml:space="preserve">В соответствии с условиями технического задания </t>
  </si>
  <si>
    <t>Дата подготовки обоснования НМЦК: 26.05.2026 г.</t>
  </si>
  <si>
    <t>№ 5776/01-49 от 26.05.2026 г.</t>
  </si>
  <si>
    <t>№ 5777/01-49 от 26.05.2026 г.</t>
  </si>
  <si>
    <t>№ 5778/01-49 от 26.05.2026 г.</t>
  </si>
  <si>
    <t xml:space="preserve">Тип закупки: </t>
  </si>
  <si>
    <t>Цена единицы ТРУ</t>
  </si>
  <si>
    <t xml:space="preserve">Максимальное значение Цены Контракта составляет:   104 000 (сто четыре тысячи) рублей 00 копеек                                                                                                                                                                                                                                    Начальная цена единицы услуги составляет: 125  (сто двадцать пять) рублей 00 копеек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</si>
</sst>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11" fillId="0" borderId="3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11" fillId="0" borderId="1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7591-6042-4060-A0C6-BCD08D6503E4}">
  <sheetPr>
    <pageSetUpPr fitToPage="1"/>
  </sheetPr>
  <dimension ref="A1:O21"/>
  <sheetViews>
    <sheetView tabSelected="1" workbookViewId="0">
      <selection activeCell="D13" sqref="D13:N13"/>
    </sheetView>
  </sheetViews>
  <sheetFormatPr defaultColWidth="9.109375" defaultRowHeight="13.8" x14ac:dyDescent="0.3"/>
  <cols>
    <col min="1" max="2" width="4.88671875" style="15" customWidth="1"/>
    <col min="3" max="3" width="6.33203125" style="15" customWidth="1"/>
    <col min="4" max="4" width="32.5546875" style="15" customWidth="1"/>
    <col min="5" max="5" width="27.5546875" style="15" customWidth="1"/>
    <col min="6" max="6" width="12.6640625" style="15" customWidth="1"/>
    <col min="7" max="10" width="14.6640625" style="15" customWidth="1"/>
    <col min="11" max="11" width="14.109375" style="15" customWidth="1"/>
    <col min="12" max="12" width="13.5546875" style="15" customWidth="1"/>
    <col min="13" max="13" width="15.5546875" style="15" customWidth="1"/>
    <col min="14" max="14" width="18" style="15" customWidth="1"/>
    <col min="15" max="16384" width="9.109375" style="15"/>
  </cols>
  <sheetData>
    <row r="1" spans="1:15" ht="15.6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9"/>
    </row>
    <row r="2" spans="1:15" ht="15.6" x14ac:dyDescent="0.3">
      <c r="A2" s="9"/>
      <c r="B2" s="9"/>
      <c r="C2" s="49" t="s">
        <v>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5.6" x14ac:dyDescent="0.3">
      <c r="A3" s="9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 ht="39" customHeight="1" x14ac:dyDescent="0.3">
      <c r="A4" s="9"/>
      <c r="B4" s="9"/>
      <c r="C4" s="11" t="s">
        <v>12</v>
      </c>
      <c r="D4" s="11"/>
      <c r="E4" s="27" t="s">
        <v>25</v>
      </c>
      <c r="F4" s="45"/>
      <c r="G4" s="45"/>
      <c r="H4" s="45"/>
      <c r="I4" s="45"/>
      <c r="J4" s="45"/>
      <c r="K4" s="45"/>
      <c r="L4" s="45"/>
      <c r="M4" s="45"/>
      <c r="N4" s="45"/>
    </row>
    <row r="5" spans="1:15" ht="18.75" customHeight="1" x14ac:dyDescent="0.3">
      <c r="A5" s="9"/>
      <c r="B5" s="9"/>
      <c r="C5" s="45" t="s">
        <v>31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5" ht="72.75" customHeight="1" x14ac:dyDescent="0.3">
      <c r="A6" s="9"/>
      <c r="B6" s="9"/>
      <c r="C6" s="27" t="s">
        <v>13</v>
      </c>
      <c r="D6" s="27"/>
      <c r="E6" s="28" t="s">
        <v>22</v>
      </c>
      <c r="F6" s="28"/>
      <c r="G6" s="28"/>
      <c r="H6" s="28"/>
      <c r="I6" s="28"/>
      <c r="J6" s="28"/>
      <c r="K6" s="28"/>
      <c r="L6" s="28"/>
      <c r="M6" s="28"/>
      <c r="N6" s="28"/>
      <c r="O6" s="16"/>
    </row>
    <row r="7" spans="1:15" ht="21.75" customHeight="1" thickBot="1" x14ac:dyDescent="0.35">
      <c r="A7" s="9"/>
      <c r="B7" s="9"/>
      <c r="C7" s="45" t="s">
        <v>15</v>
      </c>
      <c r="D7" s="45"/>
      <c r="E7" s="8"/>
      <c r="F7" s="6"/>
      <c r="G7" s="6"/>
      <c r="H7" s="6"/>
      <c r="I7" s="6"/>
      <c r="J7" s="6"/>
      <c r="K7" s="6"/>
      <c r="L7" s="6"/>
      <c r="M7" s="6"/>
      <c r="N7" s="9"/>
    </row>
    <row r="8" spans="1:15" ht="15.6" x14ac:dyDescent="0.3">
      <c r="A8" s="9"/>
      <c r="B8" s="9"/>
      <c r="C8" s="31" t="s">
        <v>14</v>
      </c>
      <c r="D8" s="42" t="s">
        <v>9</v>
      </c>
      <c r="E8" s="42" t="s">
        <v>16</v>
      </c>
      <c r="F8" s="42" t="s">
        <v>0</v>
      </c>
      <c r="G8" s="44" t="s">
        <v>10</v>
      </c>
      <c r="H8" s="44"/>
      <c r="I8" s="44"/>
      <c r="J8" s="44"/>
      <c r="K8" s="42" t="s">
        <v>1</v>
      </c>
      <c r="L8" s="42" t="s">
        <v>2</v>
      </c>
      <c r="M8" s="42" t="s">
        <v>3</v>
      </c>
      <c r="N8" s="51" t="s">
        <v>11</v>
      </c>
    </row>
    <row r="9" spans="1:15" ht="15" customHeight="1" x14ac:dyDescent="0.3">
      <c r="A9" s="9"/>
      <c r="B9" s="9"/>
      <c r="C9" s="32"/>
      <c r="D9" s="43"/>
      <c r="E9" s="43"/>
      <c r="F9" s="43"/>
      <c r="G9" s="43" t="s">
        <v>4</v>
      </c>
      <c r="H9" s="43"/>
      <c r="I9" s="43"/>
      <c r="J9" s="43" t="s">
        <v>24</v>
      </c>
      <c r="K9" s="43"/>
      <c r="L9" s="43"/>
      <c r="M9" s="43"/>
      <c r="N9" s="52"/>
    </row>
    <row r="10" spans="1:15" ht="53.25" customHeight="1" x14ac:dyDescent="0.3">
      <c r="A10" s="9"/>
      <c r="B10" s="9"/>
      <c r="C10" s="32"/>
      <c r="D10" s="43"/>
      <c r="E10" s="43"/>
      <c r="F10" s="43"/>
      <c r="G10" s="3" t="s">
        <v>5</v>
      </c>
      <c r="H10" s="3" t="s">
        <v>6</v>
      </c>
      <c r="I10" s="3" t="s">
        <v>7</v>
      </c>
      <c r="J10" s="43"/>
      <c r="K10" s="43"/>
      <c r="L10" s="43"/>
      <c r="M10" s="43"/>
      <c r="N10" s="52"/>
    </row>
    <row r="11" spans="1:15" ht="52.5" customHeight="1" x14ac:dyDescent="0.3">
      <c r="A11" s="9"/>
      <c r="B11" s="9"/>
      <c r="C11" s="23">
        <v>1</v>
      </c>
      <c r="D11" s="17" t="s">
        <v>25</v>
      </c>
      <c r="E11" s="17" t="s">
        <v>26</v>
      </c>
      <c r="F11" s="17" t="s">
        <v>21</v>
      </c>
      <c r="G11" s="18">
        <v>95</v>
      </c>
      <c r="H11" s="18">
        <v>120</v>
      </c>
      <c r="I11" s="18">
        <v>160</v>
      </c>
      <c r="J11" s="19">
        <f>AVERAGE(G11:I11)</f>
        <v>125</v>
      </c>
      <c r="K11" s="20">
        <f t="shared" ref="K11" si="0">SQRT((POWER(G11-J11,2)+POWER(H11-J11,2)+POWER(I11-J11,2))/(3-1))</f>
        <v>32.79</v>
      </c>
      <c r="L11" s="21">
        <f t="shared" ref="L11" si="1">(K11/J11)*100</f>
        <v>26.23</v>
      </c>
      <c r="M11" s="17" t="str">
        <f t="shared" ref="M11" si="2">IF(L11&lt;33,"однородна","неоднородна")</f>
        <v>однородна</v>
      </c>
      <c r="N11" s="24">
        <f>J11</f>
        <v>125</v>
      </c>
    </row>
    <row r="12" spans="1:15" ht="20.100000000000001" customHeight="1" x14ac:dyDescent="0.3">
      <c r="A12" s="9"/>
      <c r="B12" s="9"/>
      <c r="C12" s="33"/>
      <c r="D12" s="56" t="s">
        <v>32</v>
      </c>
      <c r="E12" s="57"/>
      <c r="F12" s="57"/>
      <c r="G12" s="57"/>
      <c r="H12" s="57"/>
      <c r="I12" s="57"/>
      <c r="J12" s="57"/>
      <c r="K12" s="57"/>
      <c r="L12" s="57"/>
      <c r="M12" s="58"/>
      <c r="N12" s="25">
        <f>N11</f>
        <v>125</v>
      </c>
    </row>
    <row r="13" spans="1:15" ht="38.25" customHeight="1" x14ac:dyDescent="0.3">
      <c r="A13" s="9"/>
      <c r="B13" s="9"/>
      <c r="C13" s="34"/>
      <c r="D13" s="53" t="s">
        <v>33</v>
      </c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5" ht="20.100000000000001" customHeight="1" x14ac:dyDescent="0.3">
      <c r="A14" s="9"/>
      <c r="B14" s="9"/>
      <c r="C14" s="34"/>
      <c r="D14" s="46" t="s">
        <v>17</v>
      </c>
      <c r="E14" s="47"/>
      <c r="F14" s="47"/>
      <c r="G14" s="47"/>
      <c r="H14" s="47"/>
      <c r="I14" s="47"/>
      <c r="J14" s="47"/>
      <c r="K14" s="47"/>
      <c r="L14" s="47"/>
      <c r="M14" s="47"/>
      <c r="N14" s="48"/>
    </row>
    <row r="15" spans="1:15" ht="20.100000000000001" customHeight="1" x14ac:dyDescent="0.3">
      <c r="A15" s="9"/>
      <c r="B15" s="9"/>
      <c r="C15" s="34"/>
      <c r="D15" s="7" t="s">
        <v>18</v>
      </c>
      <c r="E15" s="36" t="s">
        <v>28</v>
      </c>
      <c r="F15" s="37"/>
      <c r="G15" s="37"/>
      <c r="H15" s="37"/>
      <c r="I15" s="37"/>
      <c r="J15" s="37"/>
      <c r="K15" s="37"/>
      <c r="L15" s="37"/>
      <c r="M15" s="37"/>
      <c r="N15" s="38"/>
    </row>
    <row r="16" spans="1:15" ht="20.100000000000001" customHeight="1" x14ac:dyDescent="0.3">
      <c r="A16" s="9"/>
      <c r="B16" s="9"/>
      <c r="C16" s="34"/>
      <c r="D16" s="4" t="s">
        <v>19</v>
      </c>
      <c r="E16" s="36" t="s">
        <v>29</v>
      </c>
      <c r="F16" s="37"/>
      <c r="G16" s="37"/>
      <c r="H16" s="37"/>
      <c r="I16" s="37"/>
      <c r="J16" s="37"/>
      <c r="K16" s="37"/>
      <c r="L16" s="37"/>
      <c r="M16" s="37"/>
      <c r="N16" s="38"/>
    </row>
    <row r="17" spans="1:14" ht="20.100000000000001" customHeight="1" thickBot="1" x14ac:dyDescent="0.35">
      <c r="A17" s="9"/>
      <c r="B17" s="9"/>
      <c r="C17" s="35"/>
      <c r="D17" s="22" t="s">
        <v>20</v>
      </c>
      <c r="E17" s="39" t="s">
        <v>30</v>
      </c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22.5" customHeigh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"/>
    </row>
    <row r="19" spans="1:14" ht="18.75" customHeight="1" x14ac:dyDescent="0.3">
      <c r="A19" s="5"/>
      <c r="B19" s="5"/>
      <c r="C19" s="5"/>
      <c r="D19" s="29" t="s">
        <v>27</v>
      </c>
      <c r="E19" s="29"/>
      <c r="F19" s="29"/>
      <c r="G19" s="5"/>
      <c r="H19" s="5"/>
      <c r="I19" s="5"/>
      <c r="J19" s="5"/>
      <c r="K19" s="5"/>
      <c r="L19" s="5"/>
      <c r="M19" s="5"/>
      <c r="N19" s="12"/>
    </row>
    <row r="20" spans="1:14" ht="7.5" customHeight="1" x14ac:dyDescent="0.3">
      <c r="A20" s="9"/>
      <c r="B20" s="9"/>
      <c r="C20" s="9"/>
      <c r="D20" s="13"/>
      <c r="E20" s="13"/>
      <c r="F20" s="13"/>
      <c r="G20" s="13"/>
      <c r="H20" s="13"/>
      <c r="I20" s="14"/>
      <c r="J20" s="14"/>
      <c r="K20" s="9"/>
      <c r="L20" s="9"/>
      <c r="M20" s="9"/>
      <c r="N20" s="9"/>
    </row>
    <row r="21" spans="1:14" ht="27.75" customHeight="1" x14ac:dyDescent="0.3">
      <c r="A21" s="9"/>
      <c r="B21" s="9"/>
      <c r="C21" s="9"/>
      <c r="D21" s="26" t="s">
        <v>23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</row>
  </sheetData>
  <mergeCells count="27">
    <mergeCell ref="E4:N4"/>
    <mergeCell ref="D14:N14"/>
    <mergeCell ref="C2:N2"/>
    <mergeCell ref="C5:N5"/>
    <mergeCell ref="C7:D7"/>
    <mergeCell ref="N8:N10"/>
    <mergeCell ref="E8:E10"/>
    <mergeCell ref="L8:L10"/>
    <mergeCell ref="M8:M10"/>
    <mergeCell ref="G9:I9"/>
    <mergeCell ref="J9:J10"/>
    <mergeCell ref="D13:N13"/>
    <mergeCell ref="D12:M12"/>
    <mergeCell ref="D21:N21"/>
    <mergeCell ref="C6:D6"/>
    <mergeCell ref="E6:N6"/>
    <mergeCell ref="D19:F19"/>
    <mergeCell ref="A18:M18"/>
    <mergeCell ref="C8:C10"/>
    <mergeCell ref="C12:C17"/>
    <mergeCell ref="E16:N16"/>
    <mergeCell ref="E17:N17"/>
    <mergeCell ref="D8:D10"/>
    <mergeCell ref="F8:F10"/>
    <mergeCell ref="G8:J8"/>
    <mergeCell ref="K8:K10"/>
    <mergeCell ref="E15:N15"/>
  </mergeCells>
  <phoneticPr fontId="12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сопоставимых рыночных цен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 р т</dc:creator>
  <cp:lastModifiedBy>Железнякова Светлана Владимировна</cp:lastModifiedBy>
  <cp:lastPrinted>2023-11-20T08:41:42Z</cp:lastPrinted>
  <dcterms:created xsi:type="dcterms:W3CDTF">2023-06-07T13:18:46Z</dcterms:created>
  <dcterms:modified xsi:type="dcterms:W3CDTF">2026-06-02T07:58:42Z</dcterms:modified>
</cp:coreProperties>
</file>