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10" windowWidth="15120" windowHeight="8020"/>
  </bookViews>
  <sheets>
    <sheet name="Приложение 1" sheetId="6" r:id="rId1"/>
  </sheets>
  <calcPr calcId="162913"/>
</workbook>
</file>

<file path=xl/calcChain.xml><?xml version="1.0" encoding="utf-8"?>
<calcChain xmlns="http://schemas.openxmlformats.org/spreadsheetml/2006/main">
  <c r="I22" i="6" l="1"/>
  <c r="H22" i="6" l="1"/>
  <c r="J23" i="6" l="1"/>
</calcChain>
</file>

<file path=xl/sharedStrings.xml><?xml version="1.0" encoding="utf-8"?>
<sst xmlns="http://schemas.openxmlformats.org/spreadsheetml/2006/main" count="27" uniqueCount="27">
  <si>
    <t>Используемый метод:</t>
  </si>
  <si>
    <t>метод сопоставимых рыночных цен (анализ рынка)</t>
  </si>
  <si>
    <t>Наименование закупки:</t>
  </si>
  <si>
    <t>Объект закупки</t>
  </si>
  <si>
    <t>Количество</t>
  </si>
  <si>
    <t>Основные характеристики объекта закупки</t>
  </si>
  <si>
    <t>Количество источников ценовой информации</t>
  </si>
  <si>
    <t>Коэффициент вариации</t>
  </si>
  <si>
    <t>Расчет НМЦК</t>
  </si>
  <si>
    <r>
      <t xml:space="preserve">Цены поставщиков (исполнителей, подрядчиков) </t>
    </r>
    <r>
      <rPr>
        <b/>
        <sz val="11"/>
        <rFont val="Times New Roman"/>
        <family val="1"/>
        <charset val="204"/>
      </rPr>
      <t>за единицу товара (работы, услуги)</t>
    </r>
    <r>
      <rPr>
        <sz val="11"/>
        <rFont val="Times New Roman"/>
        <family val="1"/>
        <charset val="204"/>
      </rPr>
      <t>, рублей</t>
    </r>
  </si>
  <si>
    <t>ИТОГО по позиции:</t>
  </si>
  <si>
    <t>Информация о начальной (максимальной) цене единицы товара, работы, услуги</t>
  </si>
  <si>
    <t>штука</t>
  </si>
  <si>
    <t>ОБОСНОВАНИЕ НАЧАЛЬНОЙ (МАКСИМАЛЬНОЙ) ЦЕНЫ ДОГОВОРА</t>
  </si>
  <si>
    <t>УТВЕРЖДАЮ</t>
  </si>
  <si>
    <t>__________ Е.Н. Берестенко</t>
  </si>
  <si>
    <t>Формула расчета НМЦД</t>
  </si>
  <si>
    <r>
      <t xml:space="preserve">                              </t>
    </r>
    <r>
      <rPr>
        <sz val="11"/>
        <rFont val="Times New Roman"/>
        <family val="1"/>
        <charset val="204"/>
      </rPr>
      <t xml:space="preserve">     </t>
    </r>
  </si>
  <si>
    <t>поставка туалетной бумаги Tork для диспенсера системы T1 использования</t>
  </si>
  <si>
    <t>/ Скрипко Екатерина Сергеевна</t>
  </si>
  <si>
    <t>Руководитель отдела закупок БСИ ДВО РАН</t>
  </si>
  <si>
    <t>Расчет произвел специалист отдела закупок</t>
  </si>
  <si>
    <t>"10" апреля 2026 г.</t>
  </si>
  <si>
    <t>https://www.vseinstrumenti.ru/cart-checkout/</t>
  </si>
  <si>
    <t>Аэрозоль от клещей (150 мл) Gardex Extreme для обработки одежды</t>
  </si>
  <si>
    <t>https://vladivostok.lemanapro.ru/product/aerozol-ot-kleshchey-gardex-extreme-15170133/</t>
  </si>
  <si>
    <t>https://www.sportmaster.ru/product/8408410299/?utm_source=yandex&amp;utm_medium=cpc&amp;utm_campaign=tran_rf_epk_dsa_vse-tovary_kategoriya-b&amp;utm_content=ST:search%7CS:yandex.ru%7CAP:no%7CPT:premium%7CP:1%7CDT:desktop%7CRI:75%7CRN:Владивосток%7CCI:702655969%7CGI:5628536120%7CPI:205628536120%7CAI:1884506889276757471%7CKW:---autotargeting&amp;utm_referrer=https%3A%2F%2Fyandex.ru%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</si>
</sst>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3" fillId="0" borderId="4" xfId="1" applyBorder="1" applyAlignment="1" applyProtection="1">
      <alignment horizontal="center" vertical="center" wrapText="1"/>
    </xf>
    <xf numFmtId="0" fontId="1" fillId="0" borderId="0" xfId="0" applyFont="1"/>
    <xf numFmtId="0" fontId="2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13</xdr:row>
      <xdr:rowOff>0</xdr:rowOff>
    </xdr:from>
    <xdr:to>
      <xdr:col>3</xdr:col>
      <xdr:colOff>609600</xdr:colOff>
      <xdr:row>16</xdr:row>
      <xdr:rowOff>44450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930650" y="1581150"/>
          <a:ext cx="1587500" cy="596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ladivostok.lemanapro.ru/product/aerozol-ot-kleshchey-gardex-extreme-15170133/" TargetMode="External"/><Relationship Id="rId1" Type="http://schemas.openxmlformats.org/officeDocument/2006/relationships/hyperlink" Target="https://www.vseinstrumenti.ru/cart-checkout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topLeftCell="A20" workbookViewId="0">
      <selection activeCell="G24" sqref="G24"/>
    </sheetView>
  </sheetViews>
  <sheetFormatPr defaultColWidth="8.81640625" defaultRowHeight="14" x14ac:dyDescent="0.3"/>
  <cols>
    <col min="1" max="1" width="21" style="8" customWidth="1"/>
    <col min="2" max="2" width="11.90625" style="8" customWidth="1"/>
    <col min="3" max="3" width="16.453125" style="8" customWidth="1"/>
    <col min="4" max="4" width="12.81640625" style="8" customWidth="1"/>
    <col min="5" max="5" width="13.90625" style="8" customWidth="1"/>
    <col min="6" max="6" width="18" style="8" customWidth="1"/>
    <col min="7" max="7" width="17.08984375" style="8" customWidth="1"/>
    <col min="8" max="8" width="14.81640625" style="8" customWidth="1"/>
    <col min="9" max="9" width="15.08984375" style="8" customWidth="1"/>
    <col min="10" max="10" width="18.36328125" style="8" customWidth="1"/>
    <col min="11" max="16384" width="8.81640625" style="8"/>
  </cols>
  <sheetData>
    <row r="1" spans="1:10" x14ac:dyDescent="0.3">
      <c r="J1" s="11" t="s">
        <v>14</v>
      </c>
    </row>
    <row r="2" spans="1:10" x14ac:dyDescent="0.3">
      <c r="J2" s="11" t="s">
        <v>20</v>
      </c>
    </row>
    <row r="3" spans="1:10" x14ac:dyDescent="0.3">
      <c r="J3" s="11" t="s">
        <v>15</v>
      </c>
    </row>
    <row r="4" spans="1:10" x14ac:dyDescent="0.3">
      <c r="J4" s="11" t="s">
        <v>22</v>
      </c>
    </row>
    <row r="8" spans="1:10" ht="15.5" customHeight="1" x14ac:dyDescent="0.3">
      <c r="A8" s="30" t="s">
        <v>13</v>
      </c>
      <c r="B8" s="30"/>
      <c r="C8" s="30"/>
      <c r="D8" s="30"/>
      <c r="E8" s="30"/>
      <c r="F8" s="30"/>
      <c r="G8" s="30"/>
      <c r="H8" s="30"/>
      <c r="I8" s="30"/>
      <c r="J8" s="9"/>
    </row>
    <row r="9" spans="1:10" x14ac:dyDescent="0.3">
      <c r="A9" s="30"/>
      <c r="B9" s="30"/>
      <c r="C9" s="30"/>
      <c r="D9" s="30"/>
      <c r="E9" s="30"/>
      <c r="F9" s="30"/>
      <c r="G9" s="30"/>
      <c r="H9" s="30"/>
      <c r="I9" s="30"/>
      <c r="J9" s="9"/>
    </row>
    <row r="11" spans="1:10" x14ac:dyDescent="0.3">
      <c r="C11" s="33" t="s">
        <v>17</v>
      </c>
      <c r="D11" s="33"/>
      <c r="E11" s="33"/>
      <c r="F11" s="33"/>
      <c r="G11" s="33"/>
    </row>
    <row r="12" spans="1:10" x14ac:dyDescent="0.3">
      <c r="A12" s="31" t="s">
        <v>2</v>
      </c>
      <c r="B12" s="31"/>
      <c r="C12" s="34" t="s">
        <v>18</v>
      </c>
      <c r="D12" s="34"/>
      <c r="E12" s="34"/>
      <c r="F12" s="34"/>
    </row>
    <row r="13" spans="1:10" x14ac:dyDescent="0.3">
      <c r="A13" s="31" t="s">
        <v>0</v>
      </c>
      <c r="B13" s="31"/>
      <c r="C13" s="32" t="s">
        <v>1</v>
      </c>
      <c r="D13" s="32"/>
      <c r="E13" s="32"/>
      <c r="F13" s="32"/>
    </row>
    <row r="14" spans="1:10" x14ac:dyDescent="0.3">
      <c r="A14" s="35" t="s">
        <v>16</v>
      </c>
      <c r="B14" s="35"/>
      <c r="D14" s="12"/>
      <c r="E14" s="12"/>
      <c r="F14" s="12"/>
    </row>
    <row r="15" spans="1:10" x14ac:dyDescent="0.3">
      <c r="A15" s="13"/>
      <c r="B15" s="13"/>
      <c r="C15" s="12"/>
      <c r="D15" s="12"/>
      <c r="E15" s="12"/>
      <c r="F15" s="12"/>
    </row>
    <row r="16" spans="1:10" x14ac:dyDescent="0.3">
      <c r="A16" s="13"/>
      <c r="B16" s="13"/>
      <c r="C16" s="12"/>
      <c r="D16" s="12"/>
      <c r="E16" s="12"/>
      <c r="F16" s="12"/>
    </row>
    <row r="17" spans="1:10" x14ac:dyDescent="0.3">
      <c r="A17" s="13"/>
      <c r="B17" s="13"/>
      <c r="C17" s="12"/>
      <c r="D17" s="12"/>
      <c r="E17" s="12"/>
      <c r="F17" s="12"/>
    </row>
    <row r="18" spans="1:10" ht="14.5" thickBot="1" x14ac:dyDescent="0.35"/>
    <row r="19" spans="1:10" ht="31" customHeight="1" x14ac:dyDescent="0.3">
      <c r="A19" s="36" t="s">
        <v>3</v>
      </c>
      <c r="B19" s="36" t="s">
        <v>4</v>
      </c>
      <c r="C19" s="36" t="s">
        <v>5</v>
      </c>
      <c r="D19" s="36" t="s">
        <v>6</v>
      </c>
      <c r="E19" s="38" t="s">
        <v>9</v>
      </c>
      <c r="F19" s="39"/>
      <c r="G19" s="39"/>
      <c r="H19" s="40"/>
      <c r="I19" s="42" t="s">
        <v>7</v>
      </c>
      <c r="J19" s="36" t="s">
        <v>8</v>
      </c>
    </row>
    <row r="20" spans="1:10" ht="198" customHeight="1" thickBot="1" x14ac:dyDescent="0.35">
      <c r="A20" s="37"/>
      <c r="B20" s="37"/>
      <c r="C20" s="37"/>
      <c r="D20" s="37"/>
      <c r="E20" s="7" t="s">
        <v>23</v>
      </c>
      <c r="F20" s="7" t="s">
        <v>25</v>
      </c>
      <c r="G20" s="7" t="s">
        <v>26</v>
      </c>
      <c r="H20" s="10" t="s">
        <v>11</v>
      </c>
      <c r="I20" s="43"/>
      <c r="J20" s="37"/>
    </row>
    <row r="21" spans="1:10" x14ac:dyDescent="0.3">
      <c r="A21" s="14">
        <v>1</v>
      </c>
      <c r="B21" s="3">
        <v>2</v>
      </c>
      <c r="C21" s="3">
        <v>3</v>
      </c>
      <c r="D21" s="3">
        <v>4</v>
      </c>
      <c r="E21" s="3">
        <v>5</v>
      </c>
      <c r="F21" s="3">
        <v>6</v>
      </c>
      <c r="G21" s="3">
        <v>7</v>
      </c>
      <c r="H21" s="3">
        <v>8</v>
      </c>
      <c r="I21" s="3">
        <v>9</v>
      </c>
      <c r="J21" s="3">
        <v>10</v>
      </c>
    </row>
    <row r="22" spans="1:10" ht="56" x14ac:dyDescent="0.3">
      <c r="A22" s="15" t="s">
        <v>24</v>
      </c>
      <c r="B22" s="16">
        <v>40</v>
      </c>
      <c r="C22" s="17" t="s">
        <v>12</v>
      </c>
      <c r="D22" s="16">
        <v>3</v>
      </c>
      <c r="E22" s="4">
        <v>502</v>
      </c>
      <c r="F22" s="6">
        <v>390</v>
      </c>
      <c r="G22" s="4">
        <v>599</v>
      </c>
      <c r="H22" s="4">
        <f>(E22+F22+G22)/D22</f>
        <v>497</v>
      </c>
      <c r="I22" s="5">
        <f>STDEVA(E22:G22)/(SUM(E22:G22)/COUNTIF(E22:G22,"&gt;0"))</f>
        <v>0.21044200089045617</v>
      </c>
      <c r="J22" s="1">
        <v>19880</v>
      </c>
    </row>
    <row r="23" spans="1:10" ht="14.5" customHeight="1" thickBot="1" x14ac:dyDescent="0.35">
      <c r="A23" s="18"/>
      <c r="B23" s="19"/>
      <c r="C23" s="20"/>
      <c r="D23" s="45" t="s">
        <v>10</v>
      </c>
      <c r="E23" s="46"/>
      <c r="F23" s="46"/>
      <c r="G23" s="46"/>
      <c r="H23" s="46"/>
      <c r="I23" s="47"/>
      <c r="J23" s="1">
        <f>SUM(J22:J22)</f>
        <v>19880</v>
      </c>
    </row>
    <row r="24" spans="1:10" ht="14.5" thickBot="1" x14ac:dyDescent="0.35">
      <c r="E24" s="21"/>
      <c r="F24" s="21"/>
      <c r="I24" s="22"/>
      <c r="J24" s="2"/>
    </row>
    <row r="25" spans="1:10" x14ac:dyDescent="0.3">
      <c r="J25" s="23"/>
    </row>
    <row r="26" spans="1:10" ht="38.5" customHeight="1" x14ac:dyDescent="0.3">
      <c r="A26" s="29" t="s">
        <v>21</v>
      </c>
      <c r="B26" s="48"/>
      <c r="C26" s="48"/>
      <c r="D26" s="49" t="s">
        <v>19</v>
      </c>
      <c r="E26" s="49"/>
      <c r="F26" s="49"/>
      <c r="G26" s="25"/>
    </row>
    <row r="28" spans="1:10" ht="16" customHeight="1" x14ac:dyDescent="0.3">
      <c r="B28" s="44"/>
      <c r="C28" s="44"/>
      <c r="D28" s="44"/>
      <c r="E28" s="44"/>
      <c r="F28" s="44"/>
    </row>
    <row r="29" spans="1:10" ht="14" customHeight="1" x14ac:dyDescent="0.3">
      <c r="B29" s="25"/>
      <c r="C29" s="25"/>
      <c r="D29" s="25"/>
      <c r="E29" s="25"/>
      <c r="F29" s="25"/>
    </row>
    <row r="30" spans="1:10" ht="14" customHeight="1" x14ac:dyDescent="0.3">
      <c r="B30" s="26"/>
      <c r="C30" s="26"/>
      <c r="D30" s="27"/>
      <c r="E30" s="27"/>
      <c r="F30" s="27"/>
      <c r="G30" s="28"/>
    </row>
    <row r="31" spans="1:10" ht="14.5" customHeight="1" x14ac:dyDescent="0.3">
      <c r="B31" s="41"/>
      <c r="C31" s="41"/>
      <c r="D31" s="41"/>
      <c r="E31" s="41"/>
      <c r="F31" s="41"/>
    </row>
    <row r="32" spans="1:10" x14ac:dyDescent="0.3">
      <c r="B32" s="25"/>
      <c r="C32" s="25"/>
      <c r="D32" s="25"/>
      <c r="E32" s="25"/>
      <c r="F32" s="25"/>
    </row>
    <row r="33" spans="2:6" x14ac:dyDescent="0.3">
      <c r="B33" s="24"/>
      <c r="C33" s="25"/>
      <c r="D33" s="25"/>
      <c r="E33" s="25"/>
      <c r="F33" s="25"/>
    </row>
  </sheetData>
  <mergeCells count="20">
    <mergeCell ref="E19:H19"/>
    <mergeCell ref="B31:C31"/>
    <mergeCell ref="D31:F31"/>
    <mergeCell ref="I19:I20"/>
    <mergeCell ref="J19:J20"/>
    <mergeCell ref="B28:F28"/>
    <mergeCell ref="D23:I23"/>
    <mergeCell ref="B26:C26"/>
    <mergeCell ref="D26:F26"/>
    <mergeCell ref="A14:B14"/>
    <mergeCell ref="A19:A20"/>
    <mergeCell ref="B19:B20"/>
    <mergeCell ref="C19:C20"/>
    <mergeCell ref="D19:D20"/>
    <mergeCell ref="A8:I9"/>
    <mergeCell ref="A13:B13"/>
    <mergeCell ref="C13:F13"/>
    <mergeCell ref="C11:G11"/>
    <mergeCell ref="A12:B12"/>
    <mergeCell ref="C12:F12"/>
  </mergeCells>
  <conditionalFormatting sqref="I22">
    <cfRule type="cellIs" dxfId="0" priority="1" stopIfTrue="1" operator="greaterThan">
      <formula>0.33</formula>
    </cfRule>
  </conditionalFormatting>
  <hyperlinks>
    <hyperlink ref="E20" r:id="rId1"/>
    <hyperlink ref="F20" r:id="rId2"/>
    <hyperlink ref="G20" display="https://www.sportmaster.ru/product/8408410299/?utm_source=yandex&amp;utm_medium=cpc&amp;utm_campaign=tran_rf_epk_dsa_vse-tovary_kategoriya-b&amp;utm_content=ST:search%7CS:yandex.ru%7CAP:no%7CPT:premium%7CP:1%7CDT:desktop%7CRI:75%7CRN:Владивосток%7CCI:702655969%7CGI:5"/>
  </hyperlinks>
  <pageMargins left="0.7" right="0.7" top="0.75" bottom="0.75" header="0.3" footer="0.3"/>
  <pageSetup paperSize="9" scale="72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2026-04-13T01:10:44Z</dcterms:modified>
</cp:coreProperties>
</file>